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800" windowWidth="17895" windowHeight="9660"/>
  </bookViews>
  <sheets>
    <sheet name="Main" sheetId="1" r:id="rId1"/>
  </sheets>
  <definedNames>
    <definedName name="ecupi7sb935y">Main!#REF!</definedName>
  </definedNames>
  <calcPr calcId="125725"/>
</workbook>
</file>

<file path=xl/calcChain.xml><?xml version="1.0" encoding="utf-8"?>
<calcChain xmlns="http://schemas.openxmlformats.org/spreadsheetml/2006/main">
  <c r="L24" i="1"/>
  <c r="L41"/>
  <c r="P1"/>
  <c r="L37"/>
  <c r="L33"/>
  <c r="L32"/>
  <c r="L39"/>
  <c r="P11"/>
  <c r="P14"/>
  <c r="P16"/>
  <c r="P18"/>
  <c r="P20"/>
  <c r="P28"/>
  <c r="P30"/>
  <c r="P41"/>
  <c r="P49"/>
  <c r="P51"/>
  <c r="L20"/>
  <c r="L19"/>
  <c r="L16"/>
  <c r="L15"/>
  <c r="L11"/>
  <c r="L18"/>
  <c r="L17"/>
  <c r="L31"/>
  <c r="L26"/>
  <c r="L28"/>
  <c r="L21"/>
  <c r="L47"/>
  <c r="L38"/>
  <c r="L14"/>
  <c r="L13"/>
  <c r="L45"/>
  <c r="L46"/>
  <c r="L34"/>
  <c r="L43"/>
  <c r="L44"/>
  <c r="L35"/>
  <c r="L30"/>
  <c r="L29"/>
  <c r="L27"/>
  <c r="P3"/>
  <c r="P2"/>
  <c r="P12" l="1"/>
  <c r="P13"/>
  <c r="P46"/>
  <c r="P42"/>
  <c r="P38"/>
  <c r="P29"/>
  <c r="P25"/>
  <c r="P47"/>
  <c r="P43"/>
  <c r="P39"/>
  <c r="P34"/>
  <c r="P26"/>
  <c r="P21"/>
  <c r="P17"/>
  <c r="P52"/>
  <c r="P48"/>
  <c r="P44"/>
  <c r="P40"/>
  <c r="P35"/>
  <c r="P31"/>
  <c r="P27"/>
  <c r="P22"/>
  <c r="P10"/>
  <c r="P45"/>
  <c r="P36"/>
  <c r="P32"/>
  <c r="P19"/>
  <c r="P15"/>
  <c r="P50"/>
  <c r="P33"/>
</calcChain>
</file>

<file path=xl/sharedStrings.xml><?xml version="1.0" encoding="utf-8"?>
<sst xmlns="http://schemas.openxmlformats.org/spreadsheetml/2006/main" count="355" uniqueCount="151">
  <si>
    <t>(White)</t>
  </si>
  <si>
    <t>No issue</t>
  </si>
  <si>
    <t>Need attention</t>
  </si>
  <si>
    <t>Info yet to be provided</t>
  </si>
  <si>
    <t>Course</t>
  </si>
  <si>
    <t>Code</t>
  </si>
  <si>
    <t>Days</t>
  </si>
  <si>
    <t>Room</t>
  </si>
  <si>
    <t>Instructor</t>
  </si>
  <si>
    <t>Author</t>
  </si>
  <si>
    <t>Title</t>
  </si>
  <si>
    <t>Ed</t>
  </si>
  <si>
    <t>ISBN</t>
  </si>
  <si>
    <t>Publisher</t>
  </si>
  <si>
    <t>Requirement</t>
  </si>
  <si>
    <t>Comment</t>
  </si>
  <si>
    <t>TTh</t>
  </si>
  <si>
    <t>G 207</t>
  </si>
  <si>
    <t>Wutke</t>
  </si>
  <si>
    <t>MW</t>
  </si>
  <si>
    <t>G 209</t>
  </si>
  <si>
    <t>Smith</t>
  </si>
  <si>
    <t>G 206</t>
  </si>
  <si>
    <t>Feldman</t>
  </si>
  <si>
    <t>G 210</t>
  </si>
  <si>
    <t>Lum</t>
  </si>
  <si>
    <t>Bourgoin</t>
  </si>
  <si>
    <t>Scheu</t>
  </si>
  <si>
    <t>Okpalaugo</t>
  </si>
  <si>
    <t>Liang</t>
  </si>
  <si>
    <t>G 246</t>
  </si>
  <si>
    <t>Hybrid</t>
  </si>
  <si>
    <t>G 211</t>
  </si>
  <si>
    <t>Bascara</t>
  </si>
  <si>
    <t>F 200</t>
  </si>
  <si>
    <t>Czapla</t>
  </si>
  <si>
    <t>Tran</t>
  </si>
  <si>
    <t>Villatoro</t>
  </si>
  <si>
    <t>F 203</t>
  </si>
  <si>
    <t>Ta</t>
  </si>
  <si>
    <t>Hubbard</t>
  </si>
  <si>
    <t>Westergard</t>
  </si>
  <si>
    <t>Magante</t>
  </si>
  <si>
    <t>Fung</t>
  </si>
  <si>
    <t>G 201</t>
  </si>
  <si>
    <t>11:00AM – 01:00PM</t>
  </si>
  <si>
    <t>Hours</t>
  </si>
  <si>
    <t>Cap</t>
  </si>
  <si>
    <t>MTWTh</t>
  </si>
  <si>
    <t>09:00AM – 11:50AM</t>
  </si>
  <si>
    <r>
      <t xml:space="preserve">01:00PM </t>
    </r>
    <r>
      <rPr>
        <sz val="11"/>
        <color indexed="8"/>
        <rFont val="Calibri"/>
        <family val="2"/>
      </rPr>
      <t>– 04:35PM</t>
    </r>
  </si>
  <si>
    <r>
      <t xml:space="preserve">09:00AM </t>
    </r>
    <r>
      <rPr>
        <sz val="11"/>
        <color indexed="8"/>
        <rFont val="Calibri"/>
        <family val="2"/>
      </rPr>
      <t>– 12:35PM</t>
    </r>
  </si>
  <si>
    <r>
      <t xml:space="preserve">05:00PM </t>
    </r>
    <r>
      <rPr>
        <sz val="11"/>
        <color indexed="8"/>
        <rFont val="Calibri"/>
        <family val="2"/>
      </rPr>
      <t>– 08:35PM</t>
    </r>
  </si>
  <si>
    <t>01:00PM – 04:35PM</t>
  </si>
  <si>
    <t>Pefkaros</t>
  </si>
  <si>
    <r>
      <t xml:space="preserve">09:00AM </t>
    </r>
    <r>
      <rPr>
        <sz val="11"/>
        <color indexed="8"/>
        <rFont val="Calibri"/>
        <family val="2"/>
      </rPr>
      <t>– 11:50AM</t>
    </r>
  </si>
  <si>
    <t>12:00PM – 02:50PM</t>
  </si>
  <si>
    <r>
      <t xml:space="preserve">01:00PM </t>
    </r>
    <r>
      <rPr>
        <sz val="11"/>
        <color indexed="8"/>
        <rFont val="Calibri"/>
        <family val="2"/>
      </rPr>
      <t>– 03:50PM</t>
    </r>
  </si>
  <si>
    <r>
      <t xml:space="preserve">05:00PM </t>
    </r>
    <r>
      <rPr>
        <sz val="11"/>
        <color indexed="8"/>
        <rFont val="Calibri"/>
        <family val="2"/>
      </rPr>
      <t>– 07:50PM</t>
    </r>
  </si>
  <si>
    <r>
      <t xml:space="preserve">06:00PM </t>
    </r>
    <r>
      <rPr>
        <sz val="11"/>
        <color indexed="8"/>
        <rFont val="Calibri"/>
        <family val="2"/>
      </rPr>
      <t>– 08:50PM</t>
    </r>
  </si>
  <si>
    <r>
      <t xml:space="preserve">10:00AM </t>
    </r>
    <r>
      <rPr>
        <sz val="11"/>
        <color indexed="8"/>
        <rFont val="Calibri"/>
        <family val="2"/>
      </rPr>
      <t>– 12:05PM</t>
    </r>
  </si>
  <si>
    <t>01:00PM – 03:05PM</t>
  </si>
  <si>
    <r>
      <t xml:space="preserve">06:00PM </t>
    </r>
    <r>
      <rPr>
        <sz val="11"/>
        <color indexed="8"/>
        <rFont val="Calibri"/>
        <family val="2"/>
      </rPr>
      <t>– 08:05PM</t>
    </r>
  </si>
  <si>
    <r>
      <t xml:space="preserve">01:00PM </t>
    </r>
    <r>
      <rPr>
        <sz val="11"/>
        <color indexed="8"/>
        <rFont val="Calibri"/>
        <family val="2"/>
      </rPr>
      <t>– 03:05PM</t>
    </r>
  </si>
  <si>
    <t>06:00PM – 08:05PM</t>
  </si>
  <si>
    <t>Jew</t>
  </si>
  <si>
    <t>Lab hours</t>
  </si>
  <si>
    <r>
      <t xml:space="preserve">11:00AM </t>
    </r>
    <r>
      <rPr>
        <sz val="11"/>
        <color indexed="8"/>
        <rFont val="Calibri"/>
        <family val="2"/>
      </rPr>
      <t>– 01:00PM</t>
    </r>
  </si>
  <si>
    <r>
      <t xml:space="preserve">05:00PM </t>
    </r>
    <r>
      <rPr>
        <sz val="11"/>
        <color indexed="8"/>
        <rFont val="Calibri"/>
        <family val="2"/>
      </rPr>
      <t>– 07:00PM</t>
    </r>
  </si>
  <si>
    <t>MyMathLab (Stand-alone student access kit)</t>
  </si>
  <si>
    <t>Triola</t>
  </si>
  <si>
    <t>Essentials of Statistics</t>
  </si>
  <si>
    <t>4/E</t>
  </si>
  <si>
    <t>Pearson</t>
  </si>
  <si>
    <t>Optional</t>
  </si>
  <si>
    <t>Required</t>
  </si>
  <si>
    <t>Choice 1</t>
  </si>
  <si>
    <t>11/E</t>
  </si>
  <si>
    <t>Choice 2</t>
  </si>
  <si>
    <t>Elementary Statistics Technology Update Plus MyMathLab/MyStatLab</t>
  </si>
  <si>
    <t>Elem &amp; Int Algebra: C &amp; A (combined book)</t>
  </si>
  <si>
    <t>5/E</t>
  </si>
  <si>
    <t>Bittinger et al</t>
  </si>
  <si>
    <t>Mitchell</t>
  </si>
  <si>
    <t>Number Power Review</t>
  </si>
  <si>
    <t>McGraw Hill</t>
  </si>
  <si>
    <t>Lial et al</t>
  </si>
  <si>
    <t>Trigonometry</t>
  </si>
  <si>
    <t>10/E</t>
  </si>
  <si>
    <t>Prealgebra</t>
  </si>
  <si>
    <t>MathXL</t>
  </si>
  <si>
    <t>EWA One-Term Printed Access Card (PAC)</t>
  </si>
  <si>
    <t>Cengage</t>
  </si>
  <si>
    <t>Stewart</t>
  </si>
  <si>
    <t>Single Var. Calculus, Early Trans. (California Edition)</t>
  </si>
  <si>
    <t>Lepowsky</t>
  </si>
  <si>
    <t>Statistics in Action</t>
  </si>
  <si>
    <t>Nguyen</t>
  </si>
  <si>
    <t>Stitz&amp;Zeager</t>
  </si>
  <si>
    <t>Two-volume "College Algebra" and "Trigonometry"</t>
  </si>
  <si>
    <t>3/E</t>
  </si>
  <si>
    <t>lulu.com</t>
  </si>
  <si>
    <t>Nature of Mathematics</t>
  </si>
  <si>
    <t>12/E</t>
  </si>
  <si>
    <t>MathXL 12-month access</t>
  </si>
  <si>
    <t>9780321559449</t>
  </si>
  <si>
    <t>Carman</t>
  </si>
  <si>
    <t>Mathematcis for the Trades</t>
  </si>
  <si>
    <t>9/E</t>
  </si>
  <si>
    <t>9780136097082</t>
  </si>
  <si>
    <t>30348-51</t>
  </si>
  <si>
    <t>30344-47</t>
  </si>
  <si>
    <t>30293-09</t>
  </si>
  <si>
    <t>Sullivan</t>
  </si>
  <si>
    <t>Precalculus</t>
  </si>
  <si>
    <t>Tung</t>
  </si>
  <si>
    <t>A 140</t>
  </si>
  <si>
    <t>001</t>
  </si>
  <si>
    <t>002</t>
  </si>
  <si>
    <t>003A</t>
  </si>
  <si>
    <t>003B</t>
  </si>
  <si>
    <t>013</t>
  </si>
  <si>
    <t>015</t>
  </si>
  <si>
    <t>016A</t>
  </si>
  <si>
    <t>050</t>
  </si>
  <si>
    <t>201</t>
  </si>
  <si>
    <t>202</t>
  </si>
  <si>
    <t>203</t>
  </si>
  <si>
    <t>250</t>
  </si>
  <si>
    <t>253</t>
  </si>
  <si>
    <t>210A-D</t>
  </si>
  <si>
    <t>211A-D</t>
  </si>
  <si>
    <t>220A-G</t>
  </si>
  <si>
    <t>Laney College Math Dept</t>
  </si>
  <si>
    <t>Contact: Hungwen Chang -- hwchang@peralta.edu</t>
  </si>
  <si>
    <t>Summer 2013 Textbook Adoption Info</t>
  </si>
  <si>
    <t>Lial et al.</t>
  </si>
  <si>
    <t>Essentials of Geometry for College Students</t>
  </si>
  <si>
    <t>2nd</t>
  </si>
  <si>
    <t>02:30PM – 05:10PM</t>
  </si>
  <si>
    <r>
      <t xml:space="preserve">10:00AM </t>
    </r>
    <r>
      <rPr>
        <sz val="11"/>
        <rFont val="Calibri"/>
        <family val="2"/>
      </rPr>
      <t>– 12:05PM</t>
    </r>
  </si>
  <si>
    <t>Goldstein et al</t>
  </si>
  <si>
    <t>Calculus and Its Applications</t>
  </si>
  <si>
    <t>E 256</t>
  </si>
  <si>
    <t>A 233</t>
  </si>
  <si>
    <t>A 273</t>
  </si>
  <si>
    <t>G 203</t>
  </si>
  <si>
    <t>E 202A</t>
  </si>
  <si>
    <t>Sheehan</t>
  </si>
  <si>
    <t>Instructor changed to Sheehan. Now requires only MathXL.</t>
  </si>
  <si>
    <t>Section number newly assigned.</t>
  </si>
</sst>
</file>

<file path=xl/styles.xml><?xml version="1.0" encoding="utf-8"?>
<styleSheet xmlns="http://schemas.openxmlformats.org/spreadsheetml/2006/main">
  <fonts count="29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12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0" fillId="0" borderId="0" xfId="0" applyBorder="1"/>
    <xf numFmtId="0" fontId="22" fillId="0" borderId="10" xfId="0" applyFont="1" applyFill="1" applyBorder="1" applyAlignment="1"/>
    <xf numFmtId="0" fontId="17" fillId="0" borderId="10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Border="1" applyAlignment="1"/>
    <xf numFmtId="0" fontId="17" fillId="0" borderId="8" xfId="0" applyFont="1" applyFill="1" applyBorder="1" applyAlignment="1"/>
    <xf numFmtId="0" fontId="17" fillId="0" borderId="11" xfId="0" applyFont="1" applyFill="1" applyBorder="1" applyAlignment="1"/>
    <xf numFmtId="0" fontId="17" fillId="0" borderId="12" xfId="0" applyFont="1" applyFill="1" applyBorder="1" applyAlignment="1"/>
    <xf numFmtId="0" fontId="17" fillId="0" borderId="14" xfId="0" applyFont="1" applyFill="1" applyBorder="1" applyAlignment="1"/>
    <xf numFmtId="0" fontId="0" fillId="0" borderId="12" xfId="0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22" fillId="0" borderId="11" xfId="0" applyFont="1" applyFill="1" applyBorder="1" applyAlignment="1"/>
    <xf numFmtId="0" fontId="22" fillId="0" borderId="12" xfId="0" applyFont="1" applyFill="1" applyBorder="1" applyAlignment="1"/>
    <xf numFmtId="0" fontId="0" fillId="0" borderId="0" xfId="0" applyAlignment="1">
      <alignment horizont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0" fillId="0" borderId="0" xfId="0" applyFill="1" applyAlignment="1">
      <alignment wrapText="1"/>
    </xf>
    <xf numFmtId="0" fontId="0" fillId="0" borderId="10" xfId="0" applyFill="1" applyBorder="1" applyAlignment="1"/>
    <xf numFmtId="0" fontId="18" fillId="0" borderId="11" xfId="1" applyFont="1" applyFill="1" applyBorder="1" applyAlignment="1">
      <alignment wrapText="1"/>
    </xf>
    <xf numFmtId="0" fontId="0" fillId="0" borderId="12" xfId="0" applyFill="1" applyBorder="1" applyAlignment="1"/>
    <xf numFmtId="0" fontId="0" fillId="0" borderId="12" xfId="0" applyFill="1" applyBorder="1" applyAlignment="1">
      <alignment horizontal="center"/>
    </xf>
    <xf numFmtId="0" fontId="18" fillId="0" borderId="12" xfId="1" applyFont="1" applyFill="1" applyBorder="1" applyAlignment="1">
      <alignment wrapText="1"/>
    </xf>
    <xf numFmtId="0" fontId="0" fillId="0" borderId="12" xfId="0" applyFill="1" applyBorder="1"/>
    <xf numFmtId="0" fontId="0" fillId="0" borderId="11" xfId="0" applyFill="1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19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4" fillId="0" borderId="12" xfId="0" applyFont="1" applyFill="1" applyBorder="1" applyAlignment="1">
      <alignment wrapText="1"/>
    </xf>
    <xf numFmtId="0" fontId="18" fillId="0" borderId="12" xfId="0" applyFont="1" applyFill="1" applyBorder="1"/>
    <xf numFmtId="49" fontId="2" fillId="0" borderId="8" xfId="0" applyNumberFormat="1" applyFont="1" applyBorder="1" applyAlignment="1">
      <alignment horizontal="center" wrapText="1"/>
    </xf>
    <xf numFmtId="49" fontId="19" fillId="4" borderId="10" xfId="0" applyNumberFormat="1" applyFont="1" applyFill="1" applyBorder="1" applyAlignment="1">
      <alignment horizontal="center"/>
    </xf>
    <xf numFmtId="49" fontId="0" fillId="0" borderId="12" xfId="0" applyNumberFormat="1" applyFill="1" applyBorder="1"/>
    <xf numFmtId="49" fontId="0" fillId="0" borderId="12" xfId="0" applyNumberFormat="1" applyFill="1" applyBorder="1" applyAlignment="1"/>
    <xf numFmtId="49" fontId="18" fillId="0" borderId="11" xfId="0" applyNumberFormat="1" applyFont="1" applyFill="1" applyBorder="1" applyAlignment="1"/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 applyAlignment="1">
      <alignment wrapText="1"/>
    </xf>
    <xf numFmtId="49" fontId="18" fillId="0" borderId="11" xfId="0" applyNumberFormat="1" applyFont="1" applyFill="1" applyBorder="1"/>
    <xf numFmtId="49" fontId="18" fillId="0" borderId="10" xfId="0" applyNumberFormat="1" applyFont="1" applyFill="1" applyBorder="1"/>
    <xf numFmtId="49" fontId="18" fillId="0" borderId="10" xfId="0" applyNumberFormat="1" applyFont="1" applyFill="1" applyBorder="1" applyAlignment="1"/>
    <xf numFmtId="49" fontId="18" fillId="0" borderId="0" xfId="0" applyNumberFormat="1" applyFont="1" applyBorder="1"/>
    <xf numFmtId="0" fontId="26" fillId="0" borderId="0" xfId="0" applyFont="1" applyFill="1" applyAlignment="1">
      <alignment wrapText="1"/>
    </xf>
    <xf numFmtId="49" fontId="26" fillId="0" borderId="10" xfId="0" applyNumberFormat="1" applyFont="1" applyFill="1" applyBorder="1"/>
    <xf numFmtId="0" fontId="26" fillId="0" borderId="10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/>
    <xf numFmtId="0" fontId="26" fillId="0" borderId="10" xfId="0" applyFont="1" applyFill="1" applyBorder="1"/>
    <xf numFmtId="0" fontId="18" fillId="0" borderId="11" xfId="0" applyFont="1" applyFill="1" applyBorder="1"/>
    <xf numFmtId="0" fontId="24" fillId="0" borderId="11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49" fontId="0" fillId="0" borderId="14" xfId="0" applyNumberFormat="1" applyFill="1" applyBorder="1"/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8" fillId="0" borderId="14" xfId="0" applyFont="1" applyFill="1" applyBorder="1"/>
    <xf numFmtId="0" fontId="0" fillId="0" borderId="14" xfId="0" applyFill="1" applyBorder="1"/>
    <xf numFmtId="0" fontId="0" fillId="0" borderId="15" xfId="0" applyFill="1" applyBorder="1" applyAlignment="1"/>
    <xf numFmtId="0" fontId="0" fillId="0" borderId="13" xfId="0" applyFill="1" applyBorder="1" applyAlignment="1"/>
    <xf numFmtId="0" fontId="1" fillId="0" borderId="10" xfId="0" applyFont="1" applyFill="1" applyBorder="1"/>
    <xf numFmtId="0" fontId="25" fillId="0" borderId="10" xfId="0" applyFont="1" applyFill="1" applyBorder="1"/>
    <xf numFmtId="0" fontId="1" fillId="0" borderId="11" xfId="0" applyFont="1" applyFill="1" applyBorder="1"/>
    <xf numFmtId="49" fontId="18" fillId="0" borderId="12" xfId="0" applyNumberFormat="1" applyFont="1" applyFill="1" applyBorder="1"/>
    <xf numFmtId="0" fontId="17" fillId="0" borderId="10" xfId="0" applyFont="1" applyFill="1" applyBorder="1" applyAlignment="1">
      <alignment horizontal="left"/>
    </xf>
    <xf numFmtId="0" fontId="18" fillId="0" borderId="10" xfId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2" xfId="0" applyFont="1" applyBorder="1" applyAlignment="1">
      <alignment wrapText="1"/>
    </xf>
    <xf numFmtId="0" fontId="26" fillId="0" borderId="11" xfId="0" applyFont="1" applyFill="1" applyBorder="1"/>
    <xf numFmtId="0" fontId="26" fillId="0" borderId="12" xfId="0" applyFont="1" applyFill="1" applyBorder="1"/>
    <xf numFmtId="0" fontId="26" fillId="0" borderId="14" xfId="0" applyFont="1" applyFill="1" applyBorder="1"/>
    <xf numFmtId="0" fontId="28" fillId="0" borderId="10" xfId="0" applyFont="1" applyFill="1" applyBorder="1"/>
    <xf numFmtId="0" fontId="26" fillId="0" borderId="11" xfId="1" applyFont="1" applyFill="1" applyBorder="1" applyAlignment="1">
      <alignment wrapText="1"/>
    </xf>
    <xf numFmtId="0" fontId="26" fillId="0" borderId="12" xfId="1" applyFont="1" applyFill="1" applyBorder="1" applyAlignment="1">
      <alignment wrapText="1"/>
    </xf>
    <xf numFmtId="0" fontId="26" fillId="0" borderId="10" xfId="1" applyFont="1" applyFill="1" applyBorder="1" applyAlignment="1">
      <alignment wrapText="1"/>
    </xf>
    <xf numFmtId="0" fontId="26" fillId="0" borderId="0" xfId="0" applyFont="1" applyBorder="1"/>
    <xf numFmtId="0" fontId="25" fillId="0" borderId="11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49" fontId="7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7" fillId="0" borderId="1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49" fontId="1" fillId="0" borderId="11" xfId="0" applyNumberFormat="1" applyFont="1" applyFill="1" applyBorder="1"/>
    <xf numFmtId="0" fontId="26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9" fontId="1" fillId="0" borderId="12" xfId="0" applyNumberFormat="1" applyFont="1" applyFill="1" applyBorder="1"/>
    <xf numFmtId="0" fontId="26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B1" zoomScale="80" zoomScaleNormal="80" workbookViewId="0">
      <pane ySplit="9" topLeftCell="A10" activePane="bottomLeft" state="frozen"/>
      <selection pane="bottomLeft" activeCell="X18" sqref="X18"/>
    </sheetView>
  </sheetViews>
  <sheetFormatPr defaultColWidth="9.140625" defaultRowHeight="15" customHeight="1"/>
  <cols>
    <col min="1" max="1" width="5.42578125" hidden="1" customWidth="1"/>
    <col min="2" max="2" width="10.5703125" style="57" customWidth="1"/>
    <col min="3" max="3" width="8.85546875" style="30" customWidth="1"/>
    <col min="4" max="4" width="8.140625" customWidth="1"/>
    <col min="5" max="5" width="19.85546875" customWidth="1"/>
    <col min="6" max="6" width="4.42578125" customWidth="1"/>
    <col min="7" max="7" width="5.85546875" customWidth="1"/>
    <col min="8" max="8" width="14.5703125" customWidth="1"/>
    <col min="9" max="9" width="20" customWidth="1"/>
    <col min="10" max="10" width="63.28515625" customWidth="1"/>
    <col min="11" max="11" width="8.42578125" customWidth="1"/>
    <col min="12" max="12" width="19.140625" customWidth="1"/>
    <col min="13" max="13" width="15.42578125" customWidth="1"/>
    <col min="14" max="14" width="13.7109375" style="85" customWidth="1"/>
    <col min="15" max="15" width="58" style="12" hidden="1" customWidth="1"/>
    <col min="16" max="16" width="156.85546875" hidden="1" customWidth="1"/>
  </cols>
  <sheetData>
    <row r="1" spans="1:16" ht="15.75" customHeight="1">
      <c r="A1" s="10"/>
      <c r="B1" s="98" t="s">
        <v>133</v>
      </c>
      <c r="C1" s="99"/>
      <c r="D1" s="99"/>
      <c r="E1" s="99"/>
      <c r="F1" s="99"/>
      <c r="G1" s="99"/>
      <c r="H1" s="99"/>
      <c r="I1" s="99"/>
      <c r="J1" s="7"/>
      <c r="K1" s="7"/>
      <c r="L1" s="7"/>
      <c r="M1" s="7"/>
      <c r="P1" t="str">
        <f>"http://www.bkstr.com/webapp/wcs/stores/servlet/CourseMaterialsResultsView?catalogId=10001&amp;categoryId=9604&amp;storeId=10687&amp;langId=-1&amp;programId=822&amp;termId=100026814&amp;divisionDisplayName=%20&amp;departmentDisplayName=MATH&amp;courseDisplayName="</f>
        <v>http://www.bkstr.com/webapp/wcs/stores/servlet/CourseMaterialsResultsView?catalogId=10001&amp;categoryId=9604&amp;storeId=10687&amp;langId=-1&amp;programId=822&amp;termId=100026814&amp;divisionDisplayName=%20&amp;departmentDisplayName=MATH&amp;courseDisplayName=</v>
      </c>
    </row>
    <row r="2" spans="1:16" ht="28.5" customHeight="1">
      <c r="A2" s="10"/>
      <c r="B2" s="100" t="s">
        <v>135</v>
      </c>
      <c r="C2" s="101"/>
      <c r="D2" s="101"/>
      <c r="E2" s="101"/>
      <c r="F2" s="101"/>
      <c r="G2" s="101"/>
      <c r="H2" s="101"/>
      <c r="I2" s="101"/>
      <c r="J2" s="7"/>
      <c r="K2" s="7"/>
      <c r="L2" s="7"/>
      <c r="M2" s="7"/>
      <c r="P2" t="str">
        <f>"&amp;sectionDisplayName=L"</f>
        <v>&amp;sectionDisplayName=L</v>
      </c>
    </row>
    <row r="3" spans="1:16" ht="23.25" customHeight="1">
      <c r="A3" s="10"/>
      <c r="B3" s="102" t="s">
        <v>134</v>
      </c>
      <c r="C3" s="103"/>
      <c r="D3" s="103"/>
      <c r="E3" s="103"/>
      <c r="F3" s="103"/>
      <c r="G3" s="103"/>
      <c r="H3" s="103"/>
      <c r="I3" s="103"/>
      <c r="J3" s="7"/>
      <c r="K3" s="7"/>
      <c r="L3" s="7"/>
      <c r="M3" s="7"/>
      <c r="P3" t="str">
        <f>"&amp;demoKey=p&amp;purpose=browse"</f>
        <v>&amp;demoKey=p&amp;purpose=browse</v>
      </c>
    </row>
    <row r="4" spans="1:16" ht="12.75" customHeight="1">
      <c r="A4" s="10"/>
      <c r="B4" s="3"/>
      <c r="C4" s="10"/>
      <c r="D4" s="10"/>
      <c r="E4" s="8"/>
      <c r="F4" s="8"/>
      <c r="G4" s="8"/>
      <c r="H4" s="8"/>
      <c r="I4" s="8"/>
      <c r="J4" s="7"/>
      <c r="K4" s="7"/>
      <c r="L4" s="7"/>
      <c r="M4" s="7"/>
    </row>
    <row r="5" spans="1:16" ht="12.75" customHeight="1">
      <c r="A5" s="10"/>
      <c r="B5" s="3"/>
      <c r="C5" s="10"/>
      <c r="D5" s="9"/>
      <c r="E5" s="5" t="s">
        <v>0</v>
      </c>
      <c r="F5" s="97" t="s">
        <v>1</v>
      </c>
      <c r="G5" s="97"/>
      <c r="H5" s="97"/>
      <c r="I5" s="97"/>
      <c r="J5" s="4"/>
      <c r="K5" s="7"/>
      <c r="L5" s="7"/>
      <c r="M5" s="7"/>
    </row>
    <row r="6" spans="1:16" ht="12.75" customHeight="1">
      <c r="A6" s="10"/>
      <c r="B6" s="3"/>
      <c r="C6" s="10"/>
      <c r="D6" s="9"/>
      <c r="E6" s="11"/>
      <c r="F6" s="97" t="s">
        <v>2</v>
      </c>
      <c r="G6" s="97"/>
      <c r="H6" s="97"/>
      <c r="I6" s="97"/>
      <c r="J6" s="4"/>
      <c r="K6" s="7"/>
      <c r="L6" s="7"/>
      <c r="M6" s="7"/>
    </row>
    <row r="7" spans="1:16" ht="12.75" customHeight="1">
      <c r="A7" s="10"/>
      <c r="B7" s="3"/>
      <c r="C7" s="10"/>
      <c r="D7" s="9"/>
      <c r="E7" s="6"/>
      <c r="F7" s="97" t="s">
        <v>3</v>
      </c>
      <c r="G7" s="97"/>
      <c r="H7" s="97"/>
      <c r="I7" s="97"/>
      <c r="J7" s="4"/>
      <c r="K7" s="7"/>
      <c r="L7" s="7"/>
      <c r="M7" s="7"/>
    </row>
    <row r="8" spans="1:16" ht="12.75" customHeight="1">
      <c r="A8" s="10"/>
      <c r="B8" s="50"/>
      <c r="C8" s="8"/>
      <c r="D8" s="8"/>
      <c r="E8" s="1"/>
      <c r="F8" s="1"/>
      <c r="G8" s="1"/>
      <c r="H8" s="1"/>
      <c r="I8" s="1"/>
      <c r="J8" s="2"/>
      <c r="K8" s="2"/>
      <c r="L8" s="2"/>
      <c r="M8" s="2"/>
      <c r="N8" s="86"/>
      <c r="O8" s="13"/>
    </row>
    <row r="9" spans="1:16" ht="15" customHeight="1">
      <c r="B9" s="51" t="s">
        <v>4</v>
      </c>
      <c r="C9" s="45" t="s">
        <v>5</v>
      </c>
      <c r="D9" s="45" t="s">
        <v>6</v>
      </c>
      <c r="E9" s="45" t="s">
        <v>46</v>
      </c>
      <c r="F9" s="45" t="s">
        <v>47</v>
      </c>
      <c r="G9" s="45" t="s">
        <v>7</v>
      </c>
      <c r="H9" s="46" t="s">
        <v>8</v>
      </c>
      <c r="I9" s="45" t="s">
        <v>9</v>
      </c>
      <c r="J9" s="45" t="s">
        <v>10</v>
      </c>
      <c r="K9" s="45" t="s">
        <v>11</v>
      </c>
      <c r="L9" s="45" t="s">
        <v>12</v>
      </c>
      <c r="M9" s="45" t="s">
        <v>13</v>
      </c>
      <c r="N9" s="46" t="s">
        <v>14</v>
      </c>
      <c r="O9" s="45" t="s">
        <v>15</v>
      </c>
    </row>
    <row r="10" spans="1:16" s="35" customFormat="1" ht="15" customHeight="1">
      <c r="A10" s="35">
        <v>1</v>
      </c>
      <c r="B10" s="58" t="s">
        <v>117</v>
      </c>
      <c r="C10" s="43">
        <v>30956</v>
      </c>
      <c r="D10" s="43" t="s">
        <v>48</v>
      </c>
      <c r="E10" s="43" t="s">
        <v>49</v>
      </c>
      <c r="F10" s="43">
        <v>40</v>
      </c>
      <c r="G10" s="43" t="s">
        <v>146</v>
      </c>
      <c r="H10" s="22" t="s">
        <v>23</v>
      </c>
      <c r="I10" s="44"/>
      <c r="J10" s="44" t="s">
        <v>69</v>
      </c>
      <c r="K10" s="44"/>
      <c r="L10" s="44"/>
      <c r="M10" s="44"/>
      <c r="N10" s="87" t="s">
        <v>75</v>
      </c>
      <c r="O10" s="44"/>
      <c r="P10" s="35" t="str">
        <f>IF(B10="","",CONCATENATE($P$1,B10,$P$2,C10,$P$3))</f>
        <v>http://www.bkstr.com/webapp/wcs/stores/servlet/CourseMaterialsResultsView?catalogId=10001&amp;categoryId=9604&amp;storeId=10687&amp;langId=-1&amp;programId=822&amp;termId=100026814&amp;divisionDisplayName=%20&amp;departmentDisplayName=MATH&amp;courseDisplayName=001&amp;sectionDisplayName=L30956&amp;demoKey=p&amp;purpose=browse</v>
      </c>
    </row>
    <row r="11" spans="1:16" s="35" customFormat="1" ht="15" customHeight="1">
      <c r="B11" s="52"/>
      <c r="C11" s="39"/>
      <c r="D11" s="39"/>
      <c r="E11" s="39"/>
      <c r="F11" s="39"/>
      <c r="G11" s="39"/>
      <c r="H11" s="23"/>
      <c r="I11" s="41" t="s">
        <v>113</v>
      </c>
      <c r="J11" s="41" t="s">
        <v>114</v>
      </c>
      <c r="K11" s="41" t="s">
        <v>108</v>
      </c>
      <c r="L11" s="41" t="str">
        <f>"9780321716835"</f>
        <v>9780321716835</v>
      </c>
      <c r="M11" s="41" t="s">
        <v>73</v>
      </c>
      <c r="N11" s="88" t="s">
        <v>74</v>
      </c>
      <c r="O11" s="41"/>
      <c r="P11" s="35" t="str">
        <f t="shared" ref="P11:P52" si="0">IF(B11="","",CONCATENATE($P$1,B11,$P$2,C11,$P$3))</f>
        <v/>
      </c>
    </row>
    <row r="12" spans="1:16" s="35" customFormat="1" ht="15" customHeight="1">
      <c r="A12" s="35">
        <v>2</v>
      </c>
      <c r="B12" s="59" t="s">
        <v>118</v>
      </c>
      <c r="C12" s="32">
        <v>30279</v>
      </c>
      <c r="D12" s="32" t="s">
        <v>48</v>
      </c>
      <c r="E12" s="32" t="s">
        <v>50</v>
      </c>
      <c r="F12" s="32">
        <v>40</v>
      </c>
      <c r="G12" s="32" t="s">
        <v>30</v>
      </c>
      <c r="H12" s="16" t="s">
        <v>18</v>
      </c>
      <c r="I12" s="31" t="s">
        <v>98</v>
      </c>
      <c r="J12" s="31" t="s">
        <v>99</v>
      </c>
      <c r="K12" s="31" t="s">
        <v>100</v>
      </c>
      <c r="L12" s="31"/>
      <c r="M12" s="31" t="s">
        <v>101</v>
      </c>
      <c r="N12" s="67" t="s">
        <v>75</v>
      </c>
      <c r="O12" s="31"/>
      <c r="P12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002&amp;sectionDisplayName=L30279&amp;demoKey=p&amp;purpose=browse</v>
      </c>
    </row>
    <row r="13" spans="1:16" s="35" customFormat="1" ht="15" customHeight="1">
      <c r="A13" s="35">
        <v>3</v>
      </c>
      <c r="B13" s="58" t="s">
        <v>119</v>
      </c>
      <c r="C13" s="43">
        <v>30280</v>
      </c>
      <c r="D13" s="43" t="s">
        <v>48</v>
      </c>
      <c r="E13" s="43" t="s">
        <v>51</v>
      </c>
      <c r="F13" s="43">
        <v>40</v>
      </c>
      <c r="G13" s="43" t="s">
        <v>20</v>
      </c>
      <c r="H13" s="28" t="s">
        <v>26</v>
      </c>
      <c r="I13" s="44"/>
      <c r="J13" s="69" t="s">
        <v>91</v>
      </c>
      <c r="K13" s="70"/>
      <c r="L13" s="69" t="str">
        <f>"9780538738088"</f>
        <v>9780538738088</v>
      </c>
      <c r="M13" s="69" t="s">
        <v>92</v>
      </c>
      <c r="N13" s="87" t="s">
        <v>75</v>
      </c>
      <c r="O13" s="44"/>
      <c r="P13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003A&amp;sectionDisplayName=L30280&amp;demoKey=p&amp;purpose=browse</v>
      </c>
    </row>
    <row r="14" spans="1:16" s="35" customFormat="1" ht="15" customHeight="1">
      <c r="B14" s="52"/>
      <c r="C14" s="39"/>
      <c r="D14" s="39"/>
      <c r="E14" s="39"/>
      <c r="F14" s="39"/>
      <c r="G14" s="39"/>
      <c r="H14" s="29"/>
      <c r="I14" s="41" t="s">
        <v>93</v>
      </c>
      <c r="J14" s="48" t="s">
        <v>94</v>
      </c>
      <c r="K14" s="71"/>
      <c r="L14" s="48" t="str">
        <f>"0495978485 "</f>
        <v xml:space="preserve">0495978485 </v>
      </c>
      <c r="M14" s="48" t="s">
        <v>92</v>
      </c>
      <c r="N14" s="88" t="s">
        <v>74</v>
      </c>
      <c r="O14" s="41"/>
      <c r="P14" s="35" t="str">
        <f t="shared" si="0"/>
        <v/>
      </c>
    </row>
    <row r="15" spans="1:16" s="35" customFormat="1" ht="15" customHeight="1">
      <c r="A15" s="35">
        <v>4</v>
      </c>
      <c r="B15" s="58" t="s">
        <v>119</v>
      </c>
      <c r="C15" s="43">
        <v>30281</v>
      </c>
      <c r="D15" s="43" t="s">
        <v>48</v>
      </c>
      <c r="E15" s="43" t="s">
        <v>50</v>
      </c>
      <c r="F15" s="43">
        <v>40</v>
      </c>
      <c r="G15" s="43" t="s">
        <v>20</v>
      </c>
      <c r="H15" s="28" t="s">
        <v>21</v>
      </c>
      <c r="I15" s="44"/>
      <c r="J15" s="69" t="s">
        <v>91</v>
      </c>
      <c r="K15" s="70"/>
      <c r="L15" s="69" t="str">
        <f>"9780538738088"</f>
        <v>9780538738088</v>
      </c>
      <c r="M15" s="69" t="s">
        <v>92</v>
      </c>
      <c r="N15" s="87" t="s">
        <v>74</v>
      </c>
      <c r="O15" s="44"/>
      <c r="P15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003A&amp;sectionDisplayName=L30281&amp;demoKey=p&amp;purpose=browse</v>
      </c>
    </row>
    <row r="16" spans="1:16" s="35" customFormat="1" ht="15" customHeight="1">
      <c r="B16" s="52"/>
      <c r="C16" s="39"/>
      <c r="D16" s="39"/>
      <c r="E16" s="39"/>
      <c r="F16" s="39"/>
      <c r="G16" s="39"/>
      <c r="H16" s="29"/>
      <c r="I16" s="41"/>
      <c r="J16" s="48" t="s">
        <v>94</v>
      </c>
      <c r="K16" s="71"/>
      <c r="L16" s="48" t="str">
        <f>"0495978485 "</f>
        <v xml:space="preserve">0495978485 </v>
      </c>
      <c r="M16" s="48" t="s">
        <v>92</v>
      </c>
      <c r="N16" s="88" t="s">
        <v>74</v>
      </c>
      <c r="O16" s="41"/>
      <c r="P16" s="35" t="str">
        <f t="shared" si="0"/>
        <v/>
      </c>
    </row>
    <row r="17" spans="1:16" s="35" customFormat="1" ht="15" customHeight="1">
      <c r="A17" s="35">
        <v>5</v>
      </c>
      <c r="B17" s="58" t="s">
        <v>119</v>
      </c>
      <c r="C17" s="43">
        <v>30481</v>
      </c>
      <c r="D17" s="43" t="s">
        <v>48</v>
      </c>
      <c r="E17" s="43" t="s">
        <v>52</v>
      </c>
      <c r="F17" s="43">
        <v>40</v>
      </c>
      <c r="G17" s="43" t="s">
        <v>20</v>
      </c>
      <c r="H17" s="22" t="s">
        <v>33</v>
      </c>
      <c r="I17" s="44"/>
      <c r="J17" s="44" t="s">
        <v>91</v>
      </c>
      <c r="K17" s="44"/>
      <c r="L17" s="44" t="str">
        <f>"9780538738088"</f>
        <v>9780538738088</v>
      </c>
      <c r="M17" s="44" t="s">
        <v>92</v>
      </c>
      <c r="N17" s="87" t="s">
        <v>75</v>
      </c>
      <c r="O17" s="44"/>
      <c r="P17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003A&amp;sectionDisplayName=L30481&amp;demoKey=p&amp;purpose=browse</v>
      </c>
    </row>
    <row r="18" spans="1:16" s="35" customFormat="1" ht="15" customHeight="1">
      <c r="B18" s="52"/>
      <c r="C18" s="39"/>
      <c r="D18" s="39"/>
      <c r="E18" s="39"/>
      <c r="F18" s="39"/>
      <c r="G18" s="39"/>
      <c r="H18" s="23"/>
      <c r="I18" s="41" t="s">
        <v>93</v>
      </c>
      <c r="J18" s="41" t="s">
        <v>94</v>
      </c>
      <c r="K18" s="41"/>
      <c r="L18" s="48" t="str">
        <f>"0495978485 "</f>
        <v xml:space="preserve">0495978485 </v>
      </c>
      <c r="M18" s="48" t="s">
        <v>92</v>
      </c>
      <c r="N18" s="88" t="s">
        <v>74</v>
      </c>
      <c r="O18" s="41"/>
      <c r="P18" s="35" t="str">
        <f t="shared" si="0"/>
        <v/>
      </c>
    </row>
    <row r="19" spans="1:16" s="35" customFormat="1" ht="15" customHeight="1">
      <c r="A19" s="35">
        <v>6</v>
      </c>
      <c r="B19" s="58" t="s">
        <v>120</v>
      </c>
      <c r="C19" s="43">
        <v>30282</v>
      </c>
      <c r="D19" s="43" t="s">
        <v>48</v>
      </c>
      <c r="E19" s="43" t="s">
        <v>51</v>
      </c>
      <c r="F19" s="43">
        <v>40</v>
      </c>
      <c r="G19" s="43" t="s">
        <v>30</v>
      </c>
      <c r="H19" s="28" t="s">
        <v>21</v>
      </c>
      <c r="I19" s="44"/>
      <c r="J19" s="69" t="s">
        <v>91</v>
      </c>
      <c r="K19" s="70"/>
      <c r="L19" s="69" t="str">
        <f>"9780538738088"</f>
        <v>9780538738088</v>
      </c>
      <c r="M19" s="69" t="s">
        <v>92</v>
      </c>
      <c r="N19" s="87" t="s">
        <v>74</v>
      </c>
      <c r="O19" s="44"/>
      <c r="P19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003B&amp;sectionDisplayName=L30282&amp;demoKey=p&amp;purpose=browse</v>
      </c>
    </row>
    <row r="20" spans="1:16" s="35" customFormat="1" ht="15" customHeight="1">
      <c r="B20" s="52"/>
      <c r="C20" s="39"/>
      <c r="D20" s="39"/>
      <c r="E20" s="39"/>
      <c r="F20" s="39"/>
      <c r="G20" s="39"/>
      <c r="H20" s="29"/>
      <c r="I20" s="41"/>
      <c r="J20" s="48" t="s">
        <v>94</v>
      </c>
      <c r="K20" s="71"/>
      <c r="L20" s="48" t="str">
        <f>"0495978485 "</f>
        <v xml:space="preserve">0495978485 </v>
      </c>
      <c r="M20" s="48" t="s">
        <v>92</v>
      </c>
      <c r="N20" s="88" t="s">
        <v>74</v>
      </c>
      <c r="O20" s="41"/>
      <c r="P20" s="35" t="str">
        <f t="shared" si="0"/>
        <v/>
      </c>
    </row>
    <row r="21" spans="1:16" s="35" customFormat="1" ht="15" customHeight="1">
      <c r="A21" s="35">
        <v>7</v>
      </c>
      <c r="B21" s="59" t="s">
        <v>120</v>
      </c>
      <c r="C21" s="32">
        <v>31184</v>
      </c>
      <c r="D21" s="32" t="s">
        <v>48</v>
      </c>
      <c r="E21" s="32" t="s">
        <v>53</v>
      </c>
      <c r="F21" s="32">
        <v>40</v>
      </c>
      <c r="G21" s="32" t="s">
        <v>143</v>
      </c>
      <c r="H21" s="16" t="s">
        <v>54</v>
      </c>
      <c r="I21" s="41" t="s">
        <v>93</v>
      </c>
      <c r="J21" s="48" t="s">
        <v>94</v>
      </c>
      <c r="K21" s="71"/>
      <c r="L21" s="48" t="str">
        <f>"0495978485 "</f>
        <v xml:space="preserve">0495978485 </v>
      </c>
      <c r="M21" s="48" t="s">
        <v>92</v>
      </c>
      <c r="N21" s="88" t="s">
        <v>74</v>
      </c>
      <c r="O21" s="31"/>
      <c r="P21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003B&amp;sectionDisplayName=L31184&amp;demoKey=p&amp;purpose=browse</v>
      </c>
    </row>
    <row r="22" spans="1:16" s="35" customFormat="1" ht="15" customHeight="1">
      <c r="A22" s="35">
        <v>8</v>
      </c>
      <c r="B22" s="59" t="s">
        <v>121</v>
      </c>
      <c r="C22" s="32">
        <v>30436</v>
      </c>
      <c r="D22" s="32" t="s">
        <v>48</v>
      </c>
      <c r="E22" s="32" t="s">
        <v>55</v>
      </c>
      <c r="F22" s="32">
        <v>40</v>
      </c>
      <c r="G22" s="32" t="s">
        <v>144</v>
      </c>
      <c r="H22" s="15" t="s">
        <v>27</v>
      </c>
      <c r="I22" s="31" t="s">
        <v>95</v>
      </c>
      <c r="J22" s="31" t="s">
        <v>96</v>
      </c>
      <c r="K22" s="31"/>
      <c r="L22" s="31"/>
      <c r="M22" s="31"/>
      <c r="N22" s="67" t="s">
        <v>75</v>
      </c>
      <c r="O22" s="31"/>
      <c r="P22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013&amp;sectionDisplayName=L30436&amp;demoKey=p&amp;purpose=browse</v>
      </c>
    </row>
    <row r="23" spans="1:16" s="35" customFormat="1" ht="15" customHeight="1">
      <c r="B23" s="106" t="s">
        <v>121</v>
      </c>
      <c r="C23" s="107">
        <v>31325</v>
      </c>
      <c r="D23" s="43" t="s">
        <v>48</v>
      </c>
      <c r="E23" s="108" t="s">
        <v>139</v>
      </c>
      <c r="F23" s="43">
        <v>40</v>
      </c>
      <c r="G23" s="107" t="s">
        <v>147</v>
      </c>
      <c r="H23" s="22" t="s">
        <v>97</v>
      </c>
      <c r="I23" s="68"/>
      <c r="J23" s="81" t="s">
        <v>90</v>
      </c>
      <c r="K23" s="68"/>
      <c r="L23" s="44"/>
      <c r="M23" s="68"/>
      <c r="N23" s="87" t="s">
        <v>75</v>
      </c>
      <c r="O23" s="104" t="s">
        <v>150</v>
      </c>
    </row>
    <row r="24" spans="1:16" s="35" customFormat="1" ht="15" customHeight="1">
      <c r="B24" s="109"/>
      <c r="C24" s="110"/>
      <c r="D24" s="39"/>
      <c r="E24" s="111"/>
      <c r="F24" s="39"/>
      <c r="G24" s="110"/>
      <c r="H24" s="23"/>
      <c r="I24" s="49" t="s">
        <v>70</v>
      </c>
      <c r="J24" s="49" t="s">
        <v>71</v>
      </c>
      <c r="K24" s="49" t="s">
        <v>72</v>
      </c>
      <c r="L24" s="41" t="str">
        <f>"9780321641496"</f>
        <v>9780321641496</v>
      </c>
      <c r="M24" s="49" t="s">
        <v>73</v>
      </c>
      <c r="N24" s="88" t="s">
        <v>74</v>
      </c>
      <c r="O24" s="105"/>
    </row>
    <row r="25" spans="1:16" s="35" customFormat="1" ht="15" customHeight="1">
      <c r="A25" s="35">
        <v>10</v>
      </c>
      <c r="B25" s="59" t="s">
        <v>121</v>
      </c>
      <c r="C25" s="32">
        <v>30285</v>
      </c>
      <c r="D25" s="32" t="s">
        <v>48</v>
      </c>
      <c r="E25" s="32" t="s">
        <v>57</v>
      </c>
      <c r="F25" s="32">
        <v>40</v>
      </c>
      <c r="G25" s="32" t="s">
        <v>22</v>
      </c>
      <c r="H25" s="15" t="s">
        <v>27</v>
      </c>
      <c r="I25" s="31" t="s">
        <v>95</v>
      </c>
      <c r="J25" s="31" t="s">
        <v>96</v>
      </c>
      <c r="K25" s="31"/>
      <c r="L25" s="31"/>
      <c r="M25" s="31"/>
      <c r="N25" s="67" t="s">
        <v>75</v>
      </c>
      <c r="O25" s="31"/>
      <c r="P25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013&amp;sectionDisplayName=L30285&amp;demoKey=p&amp;purpose=browse</v>
      </c>
    </row>
    <row r="26" spans="1:16" s="35" customFormat="1" ht="15" customHeight="1">
      <c r="A26" s="35">
        <v>11</v>
      </c>
      <c r="B26" s="59" t="s">
        <v>121</v>
      </c>
      <c r="C26" s="32">
        <v>30957</v>
      </c>
      <c r="D26" s="32" t="s">
        <v>48</v>
      </c>
      <c r="E26" s="32" t="s">
        <v>58</v>
      </c>
      <c r="F26" s="32">
        <v>40</v>
      </c>
      <c r="G26" s="32" t="s">
        <v>17</v>
      </c>
      <c r="H26" s="16" t="s">
        <v>18</v>
      </c>
      <c r="I26" s="34" t="s">
        <v>70</v>
      </c>
      <c r="J26" s="34" t="s">
        <v>71</v>
      </c>
      <c r="K26" s="34" t="s">
        <v>72</v>
      </c>
      <c r="L26" s="31" t="str">
        <f>"9780321641496"</f>
        <v>9780321641496</v>
      </c>
      <c r="M26" s="34" t="s">
        <v>73</v>
      </c>
      <c r="N26" s="67" t="s">
        <v>75</v>
      </c>
      <c r="O26" s="31"/>
      <c r="P26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013&amp;sectionDisplayName=L30957&amp;demoKey=p&amp;purpose=browse</v>
      </c>
    </row>
    <row r="27" spans="1:16" s="35" customFormat="1" ht="15" customHeight="1">
      <c r="A27" s="35">
        <v>12</v>
      </c>
      <c r="B27" s="58" t="s">
        <v>121</v>
      </c>
      <c r="C27" s="43">
        <v>30283</v>
      </c>
      <c r="D27" s="43" t="s">
        <v>48</v>
      </c>
      <c r="E27" s="43" t="s">
        <v>59</v>
      </c>
      <c r="F27" s="43">
        <v>40</v>
      </c>
      <c r="G27" s="43" t="s">
        <v>34</v>
      </c>
      <c r="H27" s="22" t="s">
        <v>39</v>
      </c>
      <c r="I27" s="44"/>
      <c r="J27" s="68" t="s">
        <v>69</v>
      </c>
      <c r="K27" s="44"/>
      <c r="L27" s="44" t="str">
        <f>"9780321199911"</f>
        <v>9780321199911</v>
      </c>
      <c r="M27" s="44"/>
      <c r="N27" s="87" t="s">
        <v>75</v>
      </c>
      <c r="O27" s="44"/>
      <c r="P27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013&amp;sectionDisplayName=L30283&amp;demoKey=p&amp;purpose=browse</v>
      </c>
    </row>
    <row r="28" spans="1:16" s="35" customFormat="1" ht="15" customHeight="1">
      <c r="B28" s="72"/>
      <c r="C28" s="73"/>
      <c r="D28" s="74"/>
      <c r="E28" s="73"/>
      <c r="F28" s="73"/>
      <c r="G28" s="73"/>
      <c r="H28" s="24"/>
      <c r="I28" s="75" t="s">
        <v>70</v>
      </c>
      <c r="J28" s="75" t="s">
        <v>71</v>
      </c>
      <c r="K28" s="75" t="s">
        <v>72</v>
      </c>
      <c r="L28" s="76" t="str">
        <f>"9780321641496"</f>
        <v>9780321641496</v>
      </c>
      <c r="M28" s="75" t="s">
        <v>73</v>
      </c>
      <c r="N28" s="89" t="s">
        <v>74</v>
      </c>
      <c r="O28" s="76"/>
      <c r="P28" s="35" t="str">
        <f t="shared" si="0"/>
        <v/>
      </c>
    </row>
    <row r="29" spans="1:16" s="35" customFormat="1" ht="15" customHeight="1">
      <c r="A29" s="35">
        <v>13</v>
      </c>
      <c r="B29" s="58" t="s">
        <v>121</v>
      </c>
      <c r="C29" s="43">
        <v>30284</v>
      </c>
      <c r="D29" s="77"/>
      <c r="E29" s="43" t="s">
        <v>31</v>
      </c>
      <c r="F29" s="43">
        <v>40</v>
      </c>
      <c r="G29" s="43"/>
      <c r="H29" s="22" t="s">
        <v>37</v>
      </c>
      <c r="I29" s="44"/>
      <c r="J29" s="68" t="s">
        <v>69</v>
      </c>
      <c r="K29" s="44"/>
      <c r="L29" s="44" t="str">
        <f>"9780321199911"</f>
        <v>9780321199911</v>
      </c>
      <c r="M29" s="44"/>
      <c r="N29" s="87" t="s">
        <v>76</v>
      </c>
      <c r="O29" s="44"/>
      <c r="P29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013&amp;sectionDisplayName=L30284&amp;demoKey=p&amp;purpose=browse</v>
      </c>
    </row>
    <row r="30" spans="1:16" s="35" customFormat="1" ht="15" customHeight="1">
      <c r="B30" s="52"/>
      <c r="C30" s="39"/>
      <c r="D30" s="78"/>
      <c r="E30" s="39"/>
      <c r="F30" s="39"/>
      <c r="G30" s="39"/>
      <c r="H30" s="23"/>
      <c r="I30" s="25" t="s">
        <v>70</v>
      </c>
      <c r="J30" s="27" t="s">
        <v>79</v>
      </c>
      <c r="K30" s="25" t="s">
        <v>77</v>
      </c>
      <c r="L30" s="26" t="str">
        <f>"9780321897213"</f>
        <v>9780321897213</v>
      </c>
      <c r="M30" s="25" t="s">
        <v>73</v>
      </c>
      <c r="N30" s="88" t="s">
        <v>78</v>
      </c>
      <c r="O30" s="41"/>
      <c r="P30" s="35" t="str">
        <f t="shared" si="0"/>
        <v/>
      </c>
    </row>
    <row r="31" spans="1:16" s="35" customFormat="1" ht="15" customHeight="1">
      <c r="A31" s="35">
        <v>14</v>
      </c>
      <c r="B31" s="59" t="s">
        <v>122</v>
      </c>
      <c r="C31" s="32">
        <v>30286</v>
      </c>
      <c r="D31" s="32" t="s">
        <v>48</v>
      </c>
      <c r="E31" s="32" t="s">
        <v>60</v>
      </c>
      <c r="F31" s="32">
        <v>40</v>
      </c>
      <c r="G31" s="32" t="s">
        <v>32</v>
      </c>
      <c r="H31" s="16" t="s">
        <v>28</v>
      </c>
      <c r="I31" s="31" t="s">
        <v>21</v>
      </c>
      <c r="J31" s="31" t="s">
        <v>102</v>
      </c>
      <c r="K31" s="31" t="s">
        <v>103</v>
      </c>
      <c r="L31" s="31" t="str">
        <f>"9780538737586"</f>
        <v>9780538737586</v>
      </c>
      <c r="M31" s="31" t="s">
        <v>92</v>
      </c>
      <c r="N31" s="67" t="s">
        <v>75</v>
      </c>
      <c r="O31" s="31"/>
      <c r="P31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015&amp;sectionDisplayName=L30286&amp;demoKey=p&amp;purpose=browse</v>
      </c>
    </row>
    <row r="32" spans="1:16" s="35" customFormat="1" ht="15" customHeight="1">
      <c r="B32" s="59" t="s">
        <v>122</v>
      </c>
      <c r="C32" s="32">
        <v>31253</v>
      </c>
      <c r="D32" s="32" t="s">
        <v>48</v>
      </c>
      <c r="E32" s="32" t="s">
        <v>56</v>
      </c>
      <c r="F32" s="32"/>
      <c r="G32" s="32" t="s">
        <v>116</v>
      </c>
      <c r="H32" s="16" t="s">
        <v>97</v>
      </c>
      <c r="I32" s="31" t="s">
        <v>21</v>
      </c>
      <c r="J32" s="31" t="s">
        <v>102</v>
      </c>
      <c r="K32" s="31" t="s">
        <v>103</v>
      </c>
      <c r="L32" s="31" t="str">
        <f>"9780538737586"</f>
        <v>9780538737586</v>
      </c>
      <c r="M32" s="31" t="s">
        <v>92</v>
      </c>
      <c r="N32" s="67" t="s">
        <v>75</v>
      </c>
      <c r="O32" s="31"/>
      <c r="P32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015&amp;sectionDisplayName=L31253&amp;demoKey=p&amp;purpose=browse</v>
      </c>
    </row>
    <row r="33" spans="1:16" s="35" customFormat="1" ht="15" customHeight="1">
      <c r="A33" s="35">
        <v>15</v>
      </c>
      <c r="B33" s="59" t="s">
        <v>123</v>
      </c>
      <c r="C33" s="32">
        <v>30955</v>
      </c>
      <c r="D33" s="32" t="s">
        <v>48</v>
      </c>
      <c r="E33" s="32" t="s">
        <v>61</v>
      </c>
      <c r="F33" s="32">
        <v>40</v>
      </c>
      <c r="G33" s="32" t="s">
        <v>17</v>
      </c>
      <c r="H33" s="16" t="s">
        <v>40</v>
      </c>
      <c r="I33" s="79" t="s">
        <v>141</v>
      </c>
      <c r="J33" s="79" t="s">
        <v>142</v>
      </c>
      <c r="K33" s="79" t="s">
        <v>103</v>
      </c>
      <c r="L33" s="31" t="str">
        <f>"9780321571304"</f>
        <v>9780321571304</v>
      </c>
      <c r="M33" s="79" t="s">
        <v>73</v>
      </c>
      <c r="N33" s="67" t="s">
        <v>74</v>
      </c>
      <c r="O33" s="80"/>
      <c r="P33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016A&amp;sectionDisplayName=L30955&amp;demoKey=p&amp;purpose=browse</v>
      </c>
    </row>
    <row r="34" spans="1:16" s="35" customFormat="1" ht="15" customHeight="1">
      <c r="A34" s="35">
        <v>16</v>
      </c>
      <c r="B34" s="59" t="s">
        <v>124</v>
      </c>
      <c r="C34" s="32">
        <v>30287</v>
      </c>
      <c r="D34" s="32" t="s">
        <v>48</v>
      </c>
      <c r="E34" s="32" t="s">
        <v>62</v>
      </c>
      <c r="F34" s="32">
        <v>40</v>
      </c>
      <c r="G34" s="32" t="s">
        <v>32</v>
      </c>
      <c r="H34" s="16" t="s">
        <v>42</v>
      </c>
      <c r="I34" s="31" t="s">
        <v>86</v>
      </c>
      <c r="J34" s="31" t="s">
        <v>87</v>
      </c>
      <c r="K34" s="31" t="s">
        <v>88</v>
      </c>
      <c r="L34" s="31" t="str">
        <f>"9780321671776"</f>
        <v>9780321671776</v>
      </c>
      <c r="M34" s="34" t="s">
        <v>73</v>
      </c>
      <c r="N34" s="67" t="s">
        <v>75</v>
      </c>
      <c r="O34" s="31"/>
      <c r="P34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050&amp;sectionDisplayName=L30287&amp;demoKey=p&amp;purpose=browse</v>
      </c>
    </row>
    <row r="35" spans="1:16" s="35" customFormat="1" ht="15" customHeight="1">
      <c r="A35" s="35">
        <v>17</v>
      </c>
      <c r="B35" s="59" t="s">
        <v>125</v>
      </c>
      <c r="C35" s="32">
        <v>30482</v>
      </c>
      <c r="D35" s="32" t="s">
        <v>48</v>
      </c>
      <c r="E35" s="32" t="s">
        <v>51</v>
      </c>
      <c r="F35" s="32">
        <v>40</v>
      </c>
      <c r="G35" s="32" t="s">
        <v>24</v>
      </c>
      <c r="H35" s="16" t="s">
        <v>36</v>
      </c>
      <c r="I35" s="34" t="s">
        <v>82</v>
      </c>
      <c r="J35" s="34" t="s">
        <v>80</v>
      </c>
      <c r="K35" s="34" t="s">
        <v>81</v>
      </c>
      <c r="L35" s="31" t="str">
        <f>"9780321559449"</f>
        <v>9780321559449</v>
      </c>
      <c r="M35" s="34" t="s">
        <v>73</v>
      </c>
      <c r="N35" s="67" t="s">
        <v>75</v>
      </c>
      <c r="O35" s="31"/>
      <c r="P35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201&amp;sectionDisplayName=L30482&amp;demoKey=p&amp;purpose=browse</v>
      </c>
    </row>
    <row r="36" spans="1:16" s="35" customFormat="1" ht="15" customHeight="1">
      <c r="A36" s="35">
        <v>18</v>
      </c>
      <c r="B36" s="58" t="s">
        <v>125</v>
      </c>
      <c r="C36" s="43">
        <v>30289</v>
      </c>
      <c r="D36" s="43" t="s">
        <v>48</v>
      </c>
      <c r="E36" s="43" t="s">
        <v>50</v>
      </c>
      <c r="F36" s="43">
        <v>40</v>
      </c>
      <c r="G36" s="43" t="s">
        <v>146</v>
      </c>
      <c r="H36" s="22" t="s">
        <v>23</v>
      </c>
      <c r="I36" s="68"/>
      <c r="J36" s="81" t="s">
        <v>90</v>
      </c>
      <c r="K36" s="68"/>
      <c r="L36" s="44"/>
      <c r="M36" s="68"/>
      <c r="N36" s="87" t="s">
        <v>75</v>
      </c>
      <c r="O36" s="104"/>
      <c r="P36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201&amp;sectionDisplayName=L30289&amp;demoKey=p&amp;purpose=browse</v>
      </c>
    </row>
    <row r="37" spans="1:16" s="35" customFormat="1" ht="15" customHeight="1">
      <c r="B37" s="82"/>
      <c r="C37" s="39"/>
      <c r="D37" s="39"/>
      <c r="E37" s="39"/>
      <c r="F37" s="39"/>
      <c r="G37" s="39"/>
      <c r="H37" s="23"/>
      <c r="I37" s="49" t="s">
        <v>82</v>
      </c>
      <c r="J37" s="49" t="s">
        <v>80</v>
      </c>
      <c r="K37" s="49" t="s">
        <v>81</v>
      </c>
      <c r="L37" s="41" t="str">
        <f>"9780321559449"</f>
        <v>9780321559449</v>
      </c>
      <c r="M37" s="49" t="s">
        <v>73</v>
      </c>
      <c r="N37" s="88" t="s">
        <v>74</v>
      </c>
      <c r="O37" s="105"/>
    </row>
    <row r="38" spans="1:16" s="35" customFormat="1" ht="15" customHeight="1">
      <c r="A38" s="35">
        <v>19</v>
      </c>
      <c r="B38" s="59" t="s">
        <v>125</v>
      </c>
      <c r="C38" s="32">
        <v>30288</v>
      </c>
      <c r="D38" s="32" t="s">
        <v>48</v>
      </c>
      <c r="E38" s="32" t="s">
        <v>52</v>
      </c>
      <c r="F38" s="32">
        <v>40</v>
      </c>
      <c r="G38" s="32" t="s">
        <v>30</v>
      </c>
      <c r="H38" s="16" t="s">
        <v>43</v>
      </c>
      <c r="I38" s="34" t="s">
        <v>82</v>
      </c>
      <c r="J38" s="34" t="s">
        <v>80</v>
      </c>
      <c r="K38" s="34" t="s">
        <v>81</v>
      </c>
      <c r="L38" s="31" t="str">
        <f>"9780321559449"</f>
        <v>9780321559449</v>
      </c>
      <c r="M38" s="34" t="s">
        <v>73</v>
      </c>
      <c r="N38" s="67" t="s">
        <v>75</v>
      </c>
      <c r="O38" s="31"/>
      <c r="P38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201&amp;sectionDisplayName=L30288&amp;demoKey=p&amp;purpose=browse</v>
      </c>
    </row>
    <row r="39" spans="1:16" s="62" customFormat="1" ht="15" customHeight="1">
      <c r="A39" s="62">
        <v>20</v>
      </c>
      <c r="B39" s="63" t="s">
        <v>126</v>
      </c>
      <c r="C39" s="64">
        <v>30290</v>
      </c>
      <c r="D39" s="64" t="s">
        <v>48</v>
      </c>
      <c r="E39" s="64" t="s">
        <v>140</v>
      </c>
      <c r="F39" s="64">
        <v>40</v>
      </c>
      <c r="G39" s="64" t="s">
        <v>145</v>
      </c>
      <c r="H39" s="16" t="s">
        <v>115</v>
      </c>
      <c r="I39" s="65" t="s">
        <v>136</v>
      </c>
      <c r="J39" s="66" t="s">
        <v>137</v>
      </c>
      <c r="K39" s="65" t="s">
        <v>138</v>
      </c>
      <c r="L39" s="65" t="str">
        <f>"9780201748826"</f>
        <v>9780201748826</v>
      </c>
      <c r="M39" s="67" t="s">
        <v>73</v>
      </c>
      <c r="N39" s="67" t="s">
        <v>75</v>
      </c>
      <c r="O39" s="67"/>
      <c r="P39" s="62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202&amp;sectionDisplayName=L30290&amp;demoKey=p&amp;purpose=browse</v>
      </c>
    </row>
    <row r="40" spans="1:16" s="35" customFormat="1" ht="15" customHeight="1">
      <c r="A40" s="35">
        <v>21</v>
      </c>
      <c r="B40" s="58" t="s">
        <v>127</v>
      </c>
      <c r="C40" s="43">
        <v>30292</v>
      </c>
      <c r="D40" s="43" t="s">
        <v>48</v>
      </c>
      <c r="E40" s="43" t="s">
        <v>51</v>
      </c>
      <c r="F40" s="43">
        <v>40</v>
      </c>
      <c r="G40" s="43" t="s">
        <v>22</v>
      </c>
      <c r="H40" s="22" t="s">
        <v>148</v>
      </c>
      <c r="I40" s="68"/>
      <c r="J40" s="81" t="s">
        <v>90</v>
      </c>
      <c r="K40" s="68"/>
      <c r="L40" s="44"/>
      <c r="M40" s="68"/>
      <c r="N40" s="87" t="s">
        <v>75</v>
      </c>
      <c r="O40" s="104" t="s">
        <v>149</v>
      </c>
      <c r="P40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203&amp;sectionDisplayName=L30292&amp;demoKey=p&amp;purpose=browse</v>
      </c>
    </row>
    <row r="41" spans="1:16" s="35" customFormat="1" ht="15" customHeight="1">
      <c r="B41" s="52"/>
      <c r="C41" s="39"/>
      <c r="D41" s="39"/>
      <c r="E41" s="39"/>
      <c r="F41" s="39"/>
      <c r="G41" s="39"/>
      <c r="H41" s="23"/>
      <c r="I41" s="49" t="s">
        <v>82</v>
      </c>
      <c r="J41" s="49" t="s">
        <v>80</v>
      </c>
      <c r="K41" s="49" t="s">
        <v>81</v>
      </c>
      <c r="L41" s="41" t="str">
        <f>"9780321559449"</f>
        <v>9780321559449</v>
      </c>
      <c r="M41" s="49" t="s">
        <v>73</v>
      </c>
      <c r="N41" s="88" t="s">
        <v>74</v>
      </c>
      <c r="O41" s="105"/>
      <c r="P41" s="35" t="str">
        <f t="shared" si="0"/>
        <v/>
      </c>
    </row>
    <row r="42" spans="1:16" s="35" customFormat="1" ht="15" customHeight="1">
      <c r="A42" s="35">
        <v>22</v>
      </c>
      <c r="B42" s="59" t="s">
        <v>127</v>
      </c>
      <c r="C42" s="32">
        <v>30483</v>
      </c>
      <c r="D42" s="32" t="s">
        <v>48</v>
      </c>
      <c r="E42" s="32" t="s">
        <v>50</v>
      </c>
      <c r="F42" s="32">
        <v>40</v>
      </c>
      <c r="G42" s="32" t="s">
        <v>32</v>
      </c>
      <c r="H42" s="16" t="s">
        <v>29</v>
      </c>
      <c r="I42" s="31"/>
      <c r="J42" s="34" t="s">
        <v>90</v>
      </c>
      <c r="K42" s="31"/>
      <c r="L42" s="31"/>
      <c r="M42" s="31"/>
      <c r="N42" s="67" t="s">
        <v>75</v>
      </c>
      <c r="O42" s="31"/>
      <c r="P42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203&amp;sectionDisplayName=L30483&amp;demoKey=p&amp;purpose=browse</v>
      </c>
    </row>
    <row r="43" spans="1:16" s="35" customFormat="1" ht="15" customHeight="1">
      <c r="A43" s="35">
        <v>23</v>
      </c>
      <c r="B43" s="59" t="s">
        <v>127</v>
      </c>
      <c r="C43" s="32">
        <v>30291</v>
      </c>
      <c r="D43" s="32" t="s">
        <v>48</v>
      </c>
      <c r="E43" s="32" t="s">
        <v>52</v>
      </c>
      <c r="F43" s="32">
        <v>40</v>
      </c>
      <c r="G43" s="32" t="s">
        <v>38</v>
      </c>
      <c r="H43" s="16" t="s">
        <v>28</v>
      </c>
      <c r="I43" s="34" t="s">
        <v>82</v>
      </c>
      <c r="J43" s="34" t="s">
        <v>80</v>
      </c>
      <c r="K43" s="34" t="s">
        <v>81</v>
      </c>
      <c r="L43" s="31" t="str">
        <f>"9780321559449"</f>
        <v>9780321559449</v>
      </c>
      <c r="M43" s="34" t="s">
        <v>73</v>
      </c>
      <c r="N43" s="67" t="s">
        <v>75</v>
      </c>
      <c r="O43" s="31"/>
      <c r="P43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203&amp;sectionDisplayName=L30291&amp;demoKey=p&amp;purpose=browse</v>
      </c>
    </row>
    <row r="44" spans="1:16" s="35" customFormat="1" ht="15" customHeight="1">
      <c r="A44" s="35">
        <v>24</v>
      </c>
      <c r="B44" s="59" t="s">
        <v>128</v>
      </c>
      <c r="C44" s="32">
        <v>30300</v>
      </c>
      <c r="D44" s="32" t="s">
        <v>48</v>
      </c>
      <c r="E44" s="32" t="s">
        <v>63</v>
      </c>
      <c r="F44" s="32">
        <v>35</v>
      </c>
      <c r="G44" s="32" t="s">
        <v>145</v>
      </c>
      <c r="H44" s="16" t="s">
        <v>36</v>
      </c>
      <c r="I44" s="31" t="s">
        <v>83</v>
      </c>
      <c r="J44" s="31" t="s">
        <v>84</v>
      </c>
      <c r="K44" s="31"/>
      <c r="L44" s="31" t="str">
        <f>"0809223791"</f>
        <v>0809223791</v>
      </c>
      <c r="M44" s="34" t="s">
        <v>85</v>
      </c>
      <c r="N44" s="67" t="s">
        <v>75</v>
      </c>
      <c r="O44" s="31"/>
      <c r="P44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250&amp;sectionDisplayName=L30300&amp;demoKey=p&amp;purpose=browse</v>
      </c>
    </row>
    <row r="45" spans="1:16" s="35" customFormat="1" ht="15" customHeight="1">
      <c r="A45" s="35">
        <v>25</v>
      </c>
      <c r="B45" s="59" t="s">
        <v>128</v>
      </c>
      <c r="C45" s="32">
        <v>30405</v>
      </c>
      <c r="D45" s="32" t="s">
        <v>48</v>
      </c>
      <c r="E45" s="32" t="s">
        <v>64</v>
      </c>
      <c r="F45" s="32">
        <v>35</v>
      </c>
      <c r="G45" s="32" t="s">
        <v>24</v>
      </c>
      <c r="H45" s="16" t="s">
        <v>65</v>
      </c>
      <c r="I45" s="31" t="s">
        <v>83</v>
      </c>
      <c r="J45" s="31" t="s">
        <v>84</v>
      </c>
      <c r="K45" s="31"/>
      <c r="L45" s="31" t="str">
        <f>"0809223791"</f>
        <v>0809223791</v>
      </c>
      <c r="M45" s="34" t="s">
        <v>85</v>
      </c>
      <c r="N45" s="67" t="s">
        <v>75</v>
      </c>
      <c r="O45" s="31"/>
      <c r="P45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250&amp;sectionDisplayName=L30405&amp;demoKey=p&amp;purpose=browse</v>
      </c>
    </row>
    <row r="46" spans="1:16" s="35" customFormat="1" ht="15" customHeight="1">
      <c r="A46" s="35">
        <v>26</v>
      </c>
      <c r="B46" s="59" t="s">
        <v>129</v>
      </c>
      <c r="C46" s="32">
        <v>30301</v>
      </c>
      <c r="D46" s="32" t="s">
        <v>48</v>
      </c>
      <c r="E46" s="32" t="s">
        <v>60</v>
      </c>
      <c r="F46" s="32">
        <v>35</v>
      </c>
      <c r="G46" s="32" t="s">
        <v>17</v>
      </c>
      <c r="H46" s="83" t="s">
        <v>40</v>
      </c>
      <c r="I46" s="31" t="s">
        <v>86</v>
      </c>
      <c r="J46" s="31" t="s">
        <v>89</v>
      </c>
      <c r="K46" s="31" t="s">
        <v>72</v>
      </c>
      <c r="L46" s="34" t="str">
        <f>"9780321567925"</f>
        <v>9780321567925</v>
      </c>
      <c r="M46" s="34" t="s">
        <v>73</v>
      </c>
      <c r="N46" s="90" t="s">
        <v>74</v>
      </c>
      <c r="O46" s="80"/>
      <c r="P46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253&amp;sectionDisplayName=L30301&amp;demoKey=p&amp;purpose=browse</v>
      </c>
    </row>
    <row r="47" spans="1:16" s="35" customFormat="1" ht="15" customHeight="1">
      <c r="A47" s="35">
        <v>27</v>
      </c>
      <c r="B47" s="59" t="s">
        <v>129</v>
      </c>
      <c r="C47" s="32">
        <v>30954</v>
      </c>
      <c r="D47" s="32" t="s">
        <v>48</v>
      </c>
      <c r="E47" s="32" t="s">
        <v>64</v>
      </c>
      <c r="F47" s="32">
        <v>35</v>
      </c>
      <c r="G47" s="32" t="s">
        <v>22</v>
      </c>
      <c r="H47" s="16" t="s">
        <v>41</v>
      </c>
      <c r="I47" s="31" t="s">
        <v>86</v>
      </c>
      <c r="J47" s="31" t="s">
        <v>89</v>
      </c>
      <c r="K47" s="31" t="s">
        <v>72</v>
      </c>
      <c r="L47" s="34" t="str">
        <f>"9780321567925"</f>
        <v>9780321567925</v>
      </c>
      <c r="M47" s="34" t="s">
        <v>73</v>
      </c>
      <c r="N47" s="67" t="s">
        <v>75</v>
      </c>
      <c r="O47" s="31"/>
      <c r="P47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253&amp;sectionDisplayName=L30954&amp;demoKey=p&amp;purpose=browse</v>
      </c>
    </row>
    <row r="48" spans="1:16" s="35" customFormat="1" ht="15" customHeight="1">
      <c r="A48" s="35">
        <v>28</v>
      </c>
      <c r="B48" s="54" t="s">
        <v>130</v>
      </c>
      <c r="C48" s="47" t="s">
        <v>111</v>
      </c>
      <c r="D48" s="42"/>
      <c r="E48" s="42"/>
      <c r="F48" s="42"/>
      <c r="G48" s="43" t="s">
        <v>44</v>
      </c>
      <c r="H48" s="28" t="s">
        <v>26</v>
      </c>
      <c r="I48" s="37"/>
      <c r="J48" s="37" t="s">
        <v>104</v>
      </c>
      <c r="K48" s="37"/>
      <c r="L48" s="37"/>
      <c r="M48" s="37"/>
      <c r="N48" s="91" t="s">
        <v>75</v>
      </c>
      <c r="O48" s="95"/>
      <c r="P48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210A-D&amp;sectionDisplayName=L30344-47&amp;demoKey=p&amp;purpose=browse</v>
      </c>
    </row>
    <row r="49" spans="1:16" s="35" customFormat="1" ht="15" customHeight="1">
      <c r="B49" s="53"/>
      <c r="C49" s="39"/>
      <c r="D49" s="38"/>
      <c r="E49" s="38"/>
      <c r="F49" s="38"/>
      <c r="G49" s="39"/>
      <c r="H49" s="29"/>
      <c r="I49" s="40" t="s">
        <v>82</v>
      </c>
      <c r="J49" s="40" t="s">
        <v>80</v>
      </c>
      <c r="K49" s="40" t="s">
        <v>81</v>
      </c>
      <c r="L49" s="40" t="s">
        <v>105</v>
      </c>
      <c r="M49" s="40" t="s">
        <v>73</v>
      </c>
      <c r="N49" s="92" t="s">
        <v>74</v>
      </c>
      <c r="O49" s="96"/>
      <c r="P49" s="35" t="str">
        <f t="shared" si="0"/>
        <v/>
      </c>
    </row>
    <row r="50" spans="1:16" s="35" customFormat="1" ht="15" customHeight="1">
      <c r="A50" s="35">
        <v>28</v>
      </c>
      <c r="B50" s="54" t="s">
        <v>131</v>
      </c>
      <c r="C50" s="47" t="s">
        <v>110</v>
      </c>
      <c r="D50" s="42"/>
      <c r="E50" s="42"/>
      <c r="F50" s="42"/>
      <c r="G50" s="43" t="s">
        <v>44</v>
      </c>
      <c r="H50" s="28" t="s">
        <v>26</v>
      </c>
      <c r="I50" s="37"/>
      <c r="J50" s="37" t="s">
        <v>104</v>
      </c>
      <c r="K50" s="37"/>
      <c r="L50" s="37"/>
      <c r="M50" s="37"/>
      <c r="N50" s="91" t="s">
        <v>75</v>
      </c>
      <c r="O50" s="44"/>
      <c r="P50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211A-D&amp;sectionDisplayName=L30348-51&amp;demoKey=p&amp;purpose=browse</v>
      </c>
    </row>
    <row r="51" spans="1:16" s="35" customFormat="1" ht="15" customHeight="1">
      <c r="B51" s="53"/>
      <c r="C51" s="39"/>
      <c r="D51" s="38"/>
      <c r="E51" s="38"/>
      <c r="F51" s="38"/>
      <c r="G51" s="39"/>
      <c r="H51" s="29"/>
      <c r="I51" s="40" t="s">
        <v>82</v>
      </c>
      <c r="J51" s="40" t="s">
        <v>80</v>
      </c>
      <c r="K51" s="40" t="s">
        <v>81</v>
      </c>
      <c r="L51" s="40" t="s">
        <v>105</v>
      </c>
      <c r="M51" s="40" t="s">
        <v>73</v>
      </c>
      <c r="N51" s="92" t="s">
        <v>74</v>
      </c>
      <c r="O51" s="41"/>
      <c r="P51" s="35" t="str">
        <f t="shared" si="0"/>
        <v/>
      </c>
    </row>
    <row r="52" spans="1:16" s="35" customFormat="1" ht="15" customHeight="1">
      <c r="B52" s="60" t="s">
        <v>132</v>
      </c>
      <c r="C52" s="33" t="s">
        <v>112</v>
      </c>
      <c r="D52" s="36"/>
      <c r="E52" s="36"/>
      <c r="F52" s="36"/>
      <c r="G52" s="32"/>
      <c r="H52" s="15" t="s">
        <v>26</v>
      </c>
      <c r="I52" s="84" t="s">
        <v>106</v>
      </c>
      <c r="J52" s="84" t="s">
        <v>107</v>
      </c>
      <c r="K52" s="84" t="s">
        <v>108</v>
      </c>
      <c r="L52" s="84" t="s">
        <v>109</v>
      </c>
      <c r="M52" s="84" t="s">
        <v>73</v>
      </c>
      <c r="N52" s="93" t="s">
        <v>75</v>
      </c>
      <c r="O52" s="31"/>
      <c r="P52" s="35" t="str">
        <f t="shared" si="0"/>
        <v>http://www.bkstr.com/webapp/wcs/stores/servlet/CourseMaterialsResultsView?catalogId=10001&amp;categoryId=9604&amp;storeId=10687&amp;langId=-1&amp;programId=822&amp;termId=100026814&amp;divisionDisplayName=%20&amp;departmentDisplayName=MATH&amp;courseDisplayName=220A-G&amp;sectionDisplayName=L30293-09&amp;demoKey=p&amp;purpose=browse</v>
      </c>
    </row>
    <row r="53" spans="1:16" ht="15" customHeight="1">
      <c r="B53" s="61" t="s">
        <v>66</v>
      </c>
      <c r="C53" s="18"/>
      <c r="D53" s="18" t="s">
        <v>19</v>
      </c>
      <c r="E53" s="18" t="s">
        <v>67</v>
      </c>
      <c r="F53" s="18"/>
      <c r="G53" s="18"/>
      <c r="H53" s="19" t="s">
        <v>25</v>
      </c>
      <c r="I53" s="14"/>
      <c r="J53" s="14"/>
      <c r="K53" s="14"/>
      <c r="L53" s="14"/>
      <c r="M53" s="14"/>
      <c r="N53" s="94"/>
      <c r="O53" s="14"/>
    </row>
    <row r="54" spans="1:16" ht="15" customHeight="1">
      <c r="B54" s="55"/>
      <c r="C54" s="18"/>
      <c r="D54" s="18" t="s">
        <v>16</v>
      </c>
      <c r="E54" s="18" t="s">
        <v>45</v>
      </c>
      <c r="F54" s="18"/>
      <c r="G54" s="18"/>
      <c r="H54" s="20" t="s">
        <v>25</v>
      </c>
      <c r="I54" s="14"/>
      <c r="J54" s="14"/>
      <c r="K54" s="14"/>
      <c r="L54" s="14"/>
      <c r="M54" s="14"/>
      <c r="N54" s="94"/>
      <c r="O54" s="14"/>
    </row>
    <row r="55" spans="1:16" ht="15" customHeight="1">
      <c r="B55" s="55"/>
      <c r="C55" s="18"/>
      <c r="D55" s="18" t="s">
        <v>19</v>
      </c>
      <c r="E55" s="18" t="s">
        <v>68</v>
      </c>
      <c r="F55" s="18"/>
      <c r="G55" s="18"/>
      <c r="H55" s="20" t="s">
        <v>35</v>
      </c>
      <c r="I55" s="14"/>
      <c r="J55" s="14"/>
      <c r="K55" s="14"/>
      <c r="L55" s="14"/>
      <c r="M55" s="14"/>
      <c r="N55" s="94"/>
      <c r="O55" s="14"/>
    </row>
    <row r="56" spans="1:16" ht="15" customHeight="1">
      <c r="B56" s="56"/>
      <c r="C56" s="17"/>
      <c r="D56" s="17" t="s">
        <v>16</v>
      </c>
      <c r="E56" s="17" t="s">
        <v>68</v>
      </c>
      <c r="F56" s="17"/>
      <c r="G56" s="17"/>
      <c r="H56" s="21" t="s">
        <v>35</v>
      </c>
      <c r="I56" s="14"/>
      <c r="J56" s="14"/>
      <c r="K56" s="14"/>
      <c r="L56" s="14"/>
      <c r="M56" s="14"/>
      <c r="N56" s="94"/>
      <c r="O56" s="14"/>
    </row>
  </sheetData>
  <mergeCells count="10">
    <mergeCell ref="O48:O49"/>
    <mergeCell ref="F7:I7"/>
    <mergeCell ref="B1:I1"/>
    <mergeCell ref="B2:I2"/>
    <mergeCell ref="B3:I3"/>
    <mergeCell ref="F5:I5"/>
    <mergeCell ref="F6:I6"/>
    <mergeCell ref="O36:O37"/>
    <mergeCell ref="O40:O41"/>
    <mergeCell ref="O23:O24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hungwen</cp:lastModifiedBy>
  <dcterms:modified xsi:type="dcterms:W3CDTF">2013-06-15T20:46:14Z</dcterms:modified>
</cp:coreProperties>
</file>