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8555" windowHeight="9345" activeTab="0"/>
  </bookViews>
  <sheets>
    <sheet name="freq table + spikeplot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<sst xmlns="http://schemas.openxmlformats.org/spreadsheetml/2006/main" count="70" uniqueCount="50">
  <si>
    <t>no.</t>
  </si>
  <si>
    <t>data</t>
  </si>
  <si>
    <t>sorted</t>
  </si>
  <si>
    <t>no. of unique vals.</t>
  </si>
  <si>
    <t>range</t>
  </si>
  <si>
    <t>epsilon</t>
  </si>
  <si>
    <t>value</t>
  </si>
  <si>
    <t>freq</t>
  </si>
  <si>
    <t>value + eps</t>
  </si>
  <si>
    <t>values</t>
  </si>
  <si>
    <t>unique</t>
  </si>
  <si>
    <t>no. of data values</t>
  </si>
  <si>
    <t>x1</t>
  </si>
  <si>
    <t>x2</t>
  </si>
  <si>
    <t>y1</t>
  </si>
  <si>
    <t>y2</t>
  </si>
  <si>
    <t>zero</t>
  </si>
  <si>
    <t xml:space="preserve"> is interpreted as 1  2  0  0; thus: (1,0) to (2,0)</t>
  </si>
  <si>
    <t>Note:</t>
  </si>
  <si>
    <t>Prepared by William Lepowsky for the Laney College Math Department</t>
  </si>
  <si>
    <t>frequency</t>
  </si>
  <si>
    <t>f</t>
  </si>
  <si>
    <t>relative frequency</t>
  </si>
  <si>
    <t>Totals:</t>
  </si>
  <si>
    <t>x</t>
  </si>
  <si>
    <t>data value</t>
  </si>
  <si>
    <t>DO NOT CHANGE ANYTHING ON THIS PAGE ! !</t>
  </si>
  <si>
    <t>INSTRUCTIONS:</t>
  </si>
  <si>
    <t>ENTER</t>
  </si>
  <si>
    <t>DATA</t>
  </si>
  <si>
    <t>NOT</t>
  </si>
  <si>
    <t>IN</t>
  </si>
  <si>
    <t>THIS</t>
  </si>
  <si>
    <t>TABLE !</t>
  </si>
  <si>
    <t>DO</t>
  </si>
  <si>
    <t xml:space="preserve">        Data list</t>
  </si>
  <si>
    <t>HERE</t>
  </si>
  <si>
    <t>Creating frequency and relative frequency tables and spikeplots from a data list</t>
  </si>
  <si>
    <t>Frequency Spikeplot &amp; Relative Frequency Spikeplot</t>
  </si>
  <si>
    <t>Frequency Table &amp; Relative Frequency Table</t>
  </si>
  <si>
    <t>Endpoints for drawing spikes -- frequency plot</t>
  </si>
  <si>
    <t>Endpoints for drawing spikes -- relative frequency plot</t>
  </si>
  <si>
    <t>VALUES</t>
  </si>
  <si>
    <t xml:space="preserve">Enter the list of numerical data in Column C under "Data list."  You can enter up to 500 numbers, and they don't have to be in numerical order.  You can either type the data or use copy and paste. </t>
  </si>
  <si>
    <t>CHANGES:</t>
  </si>
  <si>
    <r>
      <t>To start over with a new set of data</t>
    </r>
    <r>
      <rPr>
        <sz val="10"/>
        <rFont val="Arial"/>
        <family val="2"/>
      </rPr>
      <t>, first delete the old set.  To do that, click on "C" at the top of Column C to highlight the entire column, and then press "Delete."</t>
    </r>
  </si>
  <si>
    <r>
      <t>To change the boundaries on the x-axis</t>
    </r>
    <r>
      <rPr>
        <sz val="10"/>
        <rFont val="Arial"/>
        <family val="0"/>
      </rPr>
      <t>, move the mouse arrow slowly over the x-axis until you see "Value (X) axis" and then right-click.  Click "Format Axis …" and then select the Scale tab.  Enter the boundaries you want in the Minimum and Maximum fields and click OK.</t>
    </r>
  </si>
  <si>
    <r>
      <t>To remove the vertical axis</t>
    </r>
    <r>
      <rPr>
        <sz val="10"/>
        <rFont val="Arial"/>
        <family val="0"/>
      </rPr>
      <t>, move the mouse arrow slowly over it until you see "Value (Y) axis"; right-click; and click Clear.</t>
    </r>
  </si>
  <si>
    <r>
      <t>To change the size of the dotplot</t>
    </r>
    <r>
      <rPr>
        <sz val="10"/>
        <rFont val="Arial"/>
        <family val="0"/>
      </rPr>
      <t>, click just inside the rectangular border.  Then click, hold and drag one of the little black squares.</t>
    </r>
  </si>
  <si>
    <t>The frequency tables and spikeplots will appear.  (Note: No more than 80 spikes will show on the spikeplots.)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</si>
</sst>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medium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2" borderId="16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18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8125"/>
          <c:w val="0.95975"/>
          <c:h val="0.9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formulas!$H$7:$I$7</c:f>
              <c:numCache>
                <c:ptCount val="2"/>
                <c:pt idx="0">
                  <c:v>32</c:v>
                </c:pt>
                <c:pt idx="1">
                  <c:v>32.00037</c:v>
                </c:pt>
              </c:numCache>
            </c:numRef>
          </c:xVal>
          <c:yVal>
            <c:numRef>
              <c:f>formulas!$J$7:$K$7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formulas!$H$8:$I$8</c:f>
              <c:numCache>
                <c:ptCount val="2"/>
                <c:pt idx="0">
                  <c:v>39</c:v>
                </c:pt>
                <c:pt idx="1">
                  <c:v>39.00037</c:v>
                </c:pt>
              </c:numCache>
            </c:numRef>
          </c:xVal>
          <c:yVal>
            <c:numRef>
              <c:f>formulas!$J$8:$K$8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formulas!$H$9:$I$9</c:f>
              <c:numCache>
                <c:ptCount val="2"/>
                <c:pt idx="0">
                  <c:v>41</c:v>
                </c:pt>
                <c:pt idx="1">
                  <c:v>41.00037</c:v>
                </c:pt>
              </c:numCache>
            </c:numRef>
          </c:xVal>
          <c:yVal>
            <c:numRef>
              <c:f>formulas!$J$9:$K$9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formulas!$H$10:$I$10</c:f>
              <c:numCache>
                <c:ptCount val="2"/>
                <c:pt idx="0">
                  <c:v>42</c:v>
                </c:pt>
                <c:pt idx="1">
                  <c:v>42.00037</c:v>
                </c:pt>
              </c:numCache>
            </c:numRef>
          </c:xVal>
          <c:yVal>
            <c:numRef>
              <c:f>formulas!$J$10:$K$10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formulas!$H$11:$I$11</c:f>
              <c:numCache>
                <c:ptCount val="2"/>
                <c:pt idx="0">
                  <c:v>43</c:v>
                </c:pt>
                <c:pt idx="1">
                  <c:v>43.00037</c:v>
                </c:pt>
              </c:numCache>
            </c:numRef>
          </c:xVal>
          <c:yVal>
            <c:numRef>
              <c:f>formulas!$J$11:$K$11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formulas!$H$12:$I$12</c:f>
              <c:numCache>
                <c:ptCount val="2"/>
                <c:pt idx="0">
                  <c:v>44</c:v>
                </c:pt>
                <c:pt idx="1">
                  <c:v>44.00037</c:v>
                </c:pt>
              </c:numCache>
            </c:numRef>
          </c:xVal>
          <c:yVal>
            <c:numRef>
              <c:f>formulas!$J$12:$K$12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formulas!$H$13:$I$13</c:f>
              <c:numCache>
                <c:ptCount val="2"/>
                <c:pt idx="0">
                  <c:v>46</c:v>
                </c:pt>
                <c:pt idx="1">
                  <c:v>46.00037</c:v>
                </c:pt>
              </c:numCache>
            </c:numRef>
          </c:xVal>
          <c:yVal>
            <c:numRef>
              <c:f>formulas!$J$13:$K$13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formulas!$H$14:$I$14</c:f>
              <c:numCache>
                <c:ptCount val="2"/>
                <c:pt idx="0">
                  <c:v>47</c:v>
                </c:pt>
                <c:pt idx="1">
                  <c:v>47.00037</c:v>
                </c:pt>
              </c:numCache>
            </c:numRef>
          </c:xVal>
          <c:yVal>
            <c:numRef>
              <c:f>formulas!$J$14:$K$14</c:f>
              <c:numCach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formulas!$H$15:$I$15</c:f>
              <c:numCache>
                <c:ptCount val="2"/>
                <c:pt idx="0">
                  <c:v>48</c:v>
                </c:pt>
                <c:pt idx="1">
                  <c:v>48.00037</c:v>
                </c:pt>
              </c:numCache>
            </c:numRef>
          </c:xVal>
          <c:yVal>
            <c:numRef>
              <c:f>formulas!$J$15:$K$15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formulas!$H$16:$I$16</c:f>
              <c:numCache>
                <c:ptCount val="2"/>
                <c:pt idx="0">
                  <c:v>50</c:v>
                </c:pt>
                <c:pt idx="1">
                  <c:v>50.00037</c:v>
                </c:pt>
              </c:numCache>
            </c:numRef>
          </c:xVal>
          <c:yVal>
            <c:numRef>
              <c:f>formulas!$J$16:$K$16</c:f>
              <c:numCach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formulas!$H$17:$I$17</c:f>
              <c:numCache>
                <c:ptCount val="2"/>
                <c:pt idx="0">
                  <c:v>51</c:v>
                </c:pt>
                <c:pt idx="1">
                  <c:v>51.00037</c:v>
                </c:pt>
              </c:numCache>
            </c:numRef>
          </c:xVal>
          <c:yVal>
            <c:numRef>
              <c:f>formulas!$J$17:$K$17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formulas!$H$18:$I$18</c:f>
              <c:numCache>
                <c:ptCount val="2"/>
                <c:pt idx="0">
                  <c:v>53</c:v>
                </c:pt>
                <c:pt idx="1">
                  <c:v>53.00037</c:v>
                </c:pt>
              </c:numCache>
            </c:numRef>
          </c:xVal>
          <c:yVal>
            <c:numRef>
              <c:f>formulas!$J$18:$K$18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formulas!$H$19:$I$19</c:f>
              <c:numCache>
                <c:ptCount val="2"/>
                <c:pt idx="0">
                  <c:v>55</c:v>
                </c:pt>
                <c:pt idx="1">
                  <c:v>55.00037</c:v>
                </c:pt>
              </c:numCache>
            </c:numRef>
          </c:xVal>
          <c:yVal>
            <c:numRef>
              <c:f>formulas!$J$19:$K$19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formulas!$H$20:$I$20</c:f>
              <c:numCache>
                <c:ptCount val="2"/>
                <c:pt idx="0">
                  <c:v>56</c:v>
                </c:pt>
                <c:pt idx="1">
                  <c:v>56.00037</c:v>
                </c:pt>
              </c:numCache>
            </c:numRef>
          </c:xVal>
          <c:yVal>
            <c:numRef>
              <c:f>formulas!$J$20:$K$20</c:f>
              <c:numCach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formulas!$H$21:$I$21</c:f>
              <c:numCache>
                <c:ptCount val="2"/>
                <c:pt idx="0">
                  <c:v>57</c:v>
                </c:pt>
                <c:pt idx="1">
                  <c:v>57.00037</c:v>
                </c:pt>
              </c:numCache>
            </c:numRef>
          </c:xVal>
          <c:yVal>
            <c:numRef>
              <c:f>formulas!$J$21:$K$21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formulas!$H$22:$I$22</c:f>
              <c:numCache>
                <c:ptCount val="2"/>
                <c:pt idx="0">
                  <c:v>61</c:v>
                </c:pt>
                <c:pt idx="1">
                  <c:v>61.00037</c:v>
                </c:pt>
              </c:numCache>
            </c:numRef>
          </c:xVal>
          <c:yVal>
            <c:numRef>
              <c:f>formulas!$J$22:$K$22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formulas!$H$23:$I$23</c:f>
              <c:numCache>
                <c:ptCount val="2"/>
                <c:pt idx="0">
                  <c:v>66</c:v>
                </c:pt>
                <c:pt idx="1">
                  <c:v>66.00037</c:v>
                </c:pt>
              </c:numCache>
            </c:numRef>
          </c:xVal>
          <c:yVal>
            <c:numRef>
              <c:f>formulas!$J$23:$K$23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formulas!$H$24:$I$24</c:f>
              <c:numCache>
                <c:ptCount val="2"/>
                <c:pt idx="0">
                  <c:v>69</c:v>
                </c:pt>
                <c:pt idx="1">
                  <c:v>69.00037</c:v>
                </c:pt>
              </c:numCache>
            </c:numRef>
          </c:xVal>
          <c:yVal>
            <c:numRef>
              <c:f>formulas!$J$24:$K$24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formulas!$H$25:$I$25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formulas!$J$25:$K$25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formulas!$H$26:$I$26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formulas!$J$26:$K$26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formulas!$H$27:$I$27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formulas!$J$27:$K$27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formulas!$H$28:$I$28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formulas!$J$28:$K$28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formulas!$H$29:$I$29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formulas!$J$29:$K$29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formulas!$H$30:$I$30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formulas!$J$30:$K$30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formulas!$H$31:$I$31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formulas!$J$31:$K$31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formulas!$H$32:$I$32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formulas!$J$32:$K$32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formulas!$H$33:$I$33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formulas!$J$33:$K$33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formulas!$H$34:$I$34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formulas!$J$34:$K$34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formulas!$H$35:$I$35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formulas!$J$35:$K$35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formulas!$H$36:$I$36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formulas!$J$36:$K$36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formulas!$H$37:$I$37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formulas!$J$37:$K$37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formulas!$H$38:$I$38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formulas!$J$38:$K$38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formulas!$H$39:$I$39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formulas!$J$39:$K$39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formulas!$H$40:$I$40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formulas!$J$40:$K$40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formulas!$H$41:$I$41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formulas!$J$41:$K$41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formulas!$H$42:$I$42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formulas!$J$42:$K$42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formulas!$H$43:$I$43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formulas!$J$43:$K$43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formulas!$H$44:$I$44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formulas!$J$44:$K$44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formulas!$H$45:$I$45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formulas!$J$45:$K$45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formulas!$H$46:$I$46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formulas!$J$46:$K$46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formulas!$H$47:$I$47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formulas!$J$47:$K$47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formulas!$H$48:$I$48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formulas!$J$48:$K$48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formulas!$H$49:$I$49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formulas!$J$49:$K$49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formulas!$H$50:$I$50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formulas!$J$50:$K$50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formulas!$H$51:$I$51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formulas!$J$51:$K$51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formulas!$H$52:$I$52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formulas!$J$52:$K$52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formulas!$H$53:$I$53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formulas!$J$53:$K$53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formulas!$H$54:$I$54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formulas!$J$54:$K$54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formulas!$H$55:$I$55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formulas!$J$55:$K$55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formulas!$H$56:$I$56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formulas!$J$56:$K$56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formulas!$H$57:$I$57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formulas!$J$57:$K$57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1"/>
          <c:order val="5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formulas!$H$58:$I$58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formulas!$J$58:$K$58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2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formulas!$H$59:$I$59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formulas!$J$59:$K$59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3"/>
          <c:order val="5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formulas!$H$60:$I$60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formulas!$J$60:$K$60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4"/>
          <c:order val="5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formulas!$H$61:$I$61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formulas!$J$61:$K$61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5"/>
          <c:order val="5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formulas!$H$62:$I$62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formulas!$J$62:$K$62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6"/>
          <c:order val="5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formulas!$H$63:$I$63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formulas!$J$63:$K$63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7"/>
          <c:order val="5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formulas!$H$64:$I$64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formulas!$J$64:$K$64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8"/>
          <c:order val="5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formulas!$H$65:$I$65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formulas!$J$65:$K$65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9"/>
          <c:order val="5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formulas!$H$66:$I$66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formulas!$J$66:$K$66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0"/>
          <c:order val="6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formulas!$H$67:$I$67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formulas!$J$67:$K$67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1"/>
          <c:order val="6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formulas!$H$68:$I$68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formulas!$J$68:$K$68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2"/>
          <c:order val="6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formulas!$H$69:$I$69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formulas!$J$69:$K$69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3"/>
          <c:order val="6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formulas!$H$70:$I$70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formulas!$J$70:$K$70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4"/>
          <c:order val="6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formulas!$H$71:$I$71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formulas!$J$71:$K$71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5"/>
          <c:order val="6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formulas!$H$72:$I$72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formulas!$J$72:$K$72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6"/>
          <c:order val="6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formulas!$H$73:$I$73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formulas!$J$73:$K$73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7"/>
          <c:order val="6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formulas!$H$74:$I$74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formulas!$J$74:$K$74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8"/>
          <c:order val="6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formulas!$H$75:$I$75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formulas!$J$75:$K$75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9"/>
          <c:order val="6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formulas!$H$76:$I$76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formulas!$J$76:$K$76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0"/>
          <c:order val="7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formulas!$H$77:$I$77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formulas!$J$77:$K$77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1"/>
          <c:order val="7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formulas!$H$78:$I$78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formulas!$J$78:$K$78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2"/>
          <c:order val="7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formulas!$H$79:$I$79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formulas!$J$79:$K$79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3"/>
          <c:order val="7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formulas!$H$80:$I$80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formulas!$J$80:$K$80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4"/>
          <c:order val="7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formulas!$H$81:$I$81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formulas!$J$81:$K$81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5"/>
          <c:order val="7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formulas!$H$82:$I$82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formulas!$J$82:$K$82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6"/>
          <c:order val="7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formulas!$H$83:$I$83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formulas!$J$83:$K$83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7"/>
          <c:order val="7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formulas!$H$84:$I$84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formulas!$J$84:$K$84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8"/>
          <c:order val="7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formulas!$H$85:$I$85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formulas!$J$85:$K$85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9"/>
          <c:order val="7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formulas!$H$86:$I$86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formulas!$J$86:$K$86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3256072"/>
        <c:axId val="9542601"/>
      </c:scatterChart>
      <c:valAx>
        <c:axId val="532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42601"/>
        <c:crosses val="autoZero"/>
        <c:crossBetween val="midCat"/>
        <c:dispUnits/>
      </c:valAx>
      <c:valAx>
        <c:axId val="954260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532560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5"/>
          <c:w val="0.964"/>
          <c:h val="0.8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formulas!$S$6:$T$6</c:f>
              <c:numCache>
                <c:ptCount val="2"/>
                <c:pt idx="0">
                  <c:v>32</c:v>
                </c:pt>
                <c:pt idx="1">
                  <c:v>32.00037</c:v>
                </c:pt>
              </c:numCache>
            </c:numRef>
          </c:xVal>
          <c:yVal>
            <c:numRef>
              <c:f>formulas!$U$6:$V$6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formulas!$S$7:$T$7</c:f>
              <c:numCache>
                <c:ptCount val="2"/>
                <c:pt idx="0">
                  <c:v>39</c:v>
                </c:pt>
                <c:pt idx="1">
                  <c:v>39.00037</c:v>
                </c:pt>
              </c:numCache>
            </c:numRef>
          </c:xVal>
          <c:yVal>
            <c:numRef>
              <c:f>formulas!$U$7:$V$7</c:f>
              <c:numCache>
                <c:ptCount val="2"/>
                <c:pt idx="0">
                  <c:v>0</c:v>
                </c:pt>
                <c:pt idx="1">
                  <c:v>0.07142857142857142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formulas!$S$8:$T$8</c:f>
              <c:numCache>
                <c:ptCount val="2"/>
                <c:pt idx="0">
                  <c:v>41</c:v>
                </c:pt>
                <c:pt idx="1">
                  <c:v>41.00037</c:v>
                </c:pt>
              </c:numCache>
            </c:numRef>
          </c:xVal>
          <c:yVal>
            <c:numRef>
              <c:f>formulas!$U$8:$V$8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formulas!$S$9:$T$9</c:f>
              <c:numCache>
                <c:ptCount val="2"/>
                <c:pt idx="0">
                  <c:v>42</c:v>
                </c:pt>
                <c:pt idx="1">
                  <c:v>42.00037</c:v>
                </c:pt>
              </c:numCache>
            </c:numRef>
          </c:xVal>
          <c:yVal>
            <c:numRef>
              <c:f>formulas!$U$9:$V$9</c:f>
              <c:numCache>
                <c:ptCount val="2"/>
                <c:pt idx="0">
                  <c:v>0</c:v>
                </c:pt>
                <c:pt idx="1">
                  <c:v>0.07142857142857142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formulas!$S$10:$T$10</c:f>
              <c:numCache>
                <c:ptCount val="2"/>
                <c:pt idx="0">
                  <c:v>43</c:v>
                </c:pt>
                <c:pt idx="1">
                  <c:v>43.00037</c:v>
                </c:pt>
              </c:numCache>
            </c:numRef>
          </c:xVal>
          <c:yVal>
            <c:numRef>
              <c:f>formulas!$U$10:$V$10</c:f>
              <c:numCache>
                <c:ptCount val="2"/>
                <c:pt idx="0">
                  <c:v>0</c:v>
                </c:pt>
                <c:pt idx="1">
                  <c:v>0.07142857142857142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formulas!$S$11:$T$11</c:f>
              <c:numCache>
                <c:ptCount val="2"/>
                <c:pt idx="0">
                  <c:v>44</c:v>
                </c:pt>
                <c:pt idx="1">
                  <c:v>44.00037</c:v>
                </c:pt>
              </c:numCache>
            </c:numRef>
          </c:xVal>
          <c:yVal>
            <c:numRef>
              <c:f>formulas!$U$11:$V$11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formulas!$S$12:$T$12</c:f>
              <c:numCache>
                <c:ptCount val="2"/>
                <c:pt idx="0">
                  <c:v>46</c:v>
                </c:pt>
                <c:pt idx="1">
                  <c:v>46.00037</c:v>
                </c:pt>
              </c:numCache>
            </c:numRef>
          </c:xVal>
          <c:yVal>
            <c:numRef>
              <c:f>formulas!$U$12:$V$12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formulas!$S$13:$T$13</c:f>
              <c:numCache>
                <c:ptCount val="2"/>
                <c:pt idx="0">
                  <c:v>47</c:v>
                </c:pt>
                <c:pt idx="1">
                  <c:v>47.00037</c:v>
                </c:pt>
              </c:numCache>
            </c:numRef>
          </c:xVal>
          <c:yVal>
            <c:numRef>
              <c:f>formulas!$U$13:$V$13</c:f>
              <c:numCache>
                <c:ptCount val="2"/>
                <c:pt idx="0">
                  <c:v>0</c:v>
                </c:pt>
                <c:pt idx="1">
                  <c:v>0.10714285714285714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formulas!$S$14:$T$14</c:f>
              <c:numCache>
                <c:ptCount val="2"/>
                <c:pt idx="0">
                  <c:v>48</c:v>
                </c:pt>
                <c:pt idx="1">
                  <c:v>48.00037</c:v>
                </c:pt>
              </c:numCache>
            </c:numRef>
          </c:xVal>
          <c:yVal>
            <c:numRef>
              <c:f>formulas!$U$14:$V$14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formulas!$S$15:$T$15</c:f>
              <c:numCache>
                <c:ptCount val="2"/>
                <c:pt idx="0">
                  <c:v>50</c:v>
                </c:pt>
                <c:pt idx="1">
                  <c:v>50.00037</c:v>
                </c:pt>
              </c:numCache>
            </c:numRef>
          </c:xVal>
          <c:yVal>
            <c:numRef>
              <c:f>formulas!$U$15:$V$15</c:f>
              <c:numCache>
                <c:ptCount val="2"/>
                <c:pt idx="0">
                  <c:v>0</c:v>
                </c:pt>
                <c:pt idx="1">
                  <c:v>0.10714285714285714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formulas!$S$16:$T$16</c:f>
              <c:numCache>
                <c:ptCount val="2"/>
                <c:pt idx="0">
                  <c:v>51</c:v>
                </c:pt>
                <c:pt idx="1">
                  <c:v>51.00037</c:v>
                </c:pt>
              </c:numCache>
            </c:numRef>
          </c:xVal>
          <c:yVal>
            <c:numRef>
              <c:f>formulas!$U$16:$V$16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formulas!$S$17:$T$17</c:f>
              <c:numCache>
                <c:ptCount val="2"/>
                <c:pt idx="0">
                  <c:v>53</c:v>
                </c:pt>
                <c:pt idx="1">
                  <c:v>53.00037</c:v>
                </c:pt>
              </c:numCache>
            </c:numRef>
          </c:xVal>
          <c:yVal>
            <c:numRef>
              <c:f>formulas!$U$17:$V$17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formulas!$S$18:$T$18</c:f>
              <c:numCache>
                <c:ptCount val="2"/>
                <c:pt idx="0">
                  <c:v>55</c:v>
                </c:pt>
                <c:pt idx="1">
                  <c:v>55.00037</c:v>
                </c:pt>
              </c:numCache>
            </c:numRef>
          </c:xVal>
          <c:yVal>
            <c:numRef>
              <c:f>formulas!$U$18:$V$18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formulas!$S$19:$T$19</c:f>
              <c:numCache>
                <c:ptCount val="2"/>
                <c:pt idx="0">
                  <c:v>56</c:v>
                </c:pt>
                <c:pt idx="1">
                  <c:v>56.00037</c:v>
                </c:pt>
              </c:numCache>
            </c:numRef>
          </c:xVal>
          <c:yVal>
            <c:numRef>
              <c:f>formulas!$U$19:$V$19</c:f>
              <c:numCache>
                <c:ptCount val="2"/>
                <c:pt idx="0">
                  <c:v>0</c:v>
                </c:pt>
                <c:pt idx="1">
                  <c:v>0.10714285714285714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formulas!$S$20:$T$20</c:f>
              <c:numCache>
                <c:ptCount val="2"/>
                <c:pt idx="0">
                  <c:v>57</c:v>
                </c:pt>
                <c:pt idx="1">
                  <c:v>57.00037</c:v>
                </c:pt>
              </c:numCache>
            </c:numRef>
          </c:xVal>
          <c:yVal>
            <c:numRef>
              <c:f>formulas!$U$20:$V$20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formulas!$S$21:$T$21</c:f>
              <c:numCache>
                <c:ptCount val="2"/>
                <c:pt idx="0">
                  <c:v>61</c:v>
                </c:pt>
                <c:pt idx="1">
                  <c:v>61.00037</c:v>
                </c:pt>
              </c:numCache>
            </c:numRef>
          </c:xVal>
          <c:yVal>
            <c:numRef>
              <c:f>formulas!$U$21:$V$21</c:f>
              <c:numCache>
                <c:ptCount val="2"/>
                <c:pt idx="0">
                  <c:v>0</c:v>
                </c:pt>
                <c:pt idx="1">
                  <c:v>0.07142857142857142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formulas!$S$22:$T$22</c:f>
              <c:numCache>
                <c:ptCount val="2"/>
                <c:pt idx="0">
                  <c:v>66</c:v>
                </c:pt>
                <c:pt idx="1">
                  <c:v>66.00037</c:v>
                </c:pt>
              </c:numCache>
            </c:numRef>
          </c:xVal>
          <c:yVal>
            <c:numRef>
              <c:f>formulas!$U$22:$V$22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formulas!$S$23:$T$23</c:f>
              <c:numCache>
                <c:ptCount val="2"/>
                <c:pt idx="0">
                  <c:v>69</c:v>
                </c:pt>
                <c:pt idx="1">
                  <c:v>69.00037</c:v>
                </c:pt>
              </c:numCache>
            </c:numRef>
          </c:xVal>
          <c:yVal>
            <c:numRef>
              <c:f>formulas!$U$23:$V$23</c:f>
              <c:numCache>
                <c:ptCount val="2"/>
                <c:pt idx="0">
                  <c:v>0</c:v>
                </c:pt>
                <c:pt idx="1">
                  <c:v>0.03571428571428571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formulas!$S$24:$T$24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formulas!$U$24:$V$24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formulas!$S$25:$T$25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formulas!$U$25:$V$25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formulas!$S$26:$T$26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formulas!$U$26:$V$26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formulas!$S$27:$T$27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formulas!$U$27:$V$27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formulas!$S$28:$T$28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formulas!$U$28:$V$28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formulas!$S$29:$T$29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formulas!$U$29:$V$29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formulas!$S$30:$T$30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formulas!$U$30:$V$30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formulas!$S$31:$T$31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formulas!$U$31:$V$31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formulas!$S$32:$T$32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formulas!$U$32:$V$32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formulas!$S$33:$T$33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formulas!$U$33:$V$33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formulas!$S$34:$T$34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formulas!$U$34:$V$34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formulas!$S$35:$T$35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formulas!$U$35:$V$35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formulas!$S$36:$T$36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formulas!$U$36:$V$36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formulas!$S$37:$T$37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formulas!$U$37:$V$37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formulas!$S$38:$T$38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formulas!$U$38:$V$38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formulas!$S$39:$T$39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formulas!$U$39:$V$39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formulas!$S$40:$T$40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formulas!$U$40:$V$40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formulas!$S$41:$T$41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formulas!$U$41:$V$41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formulas!$S$42:$T$42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formulas!$U$42:$V$42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formulas!$S$43:$T$43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formulas!$U$43:$V$43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formulas!$S$44:$T$44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formulas!$U$44:$V$44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formulas!$S$45:$T$45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formulas!$U$45:$V$45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formulas!$S$46:$T$46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formulas!$U$46:$V$46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formulas!$S$47:$T$47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formulas!$U$47:$V$47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formulas!$S$48:$T$48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formulas!$U$48:$V$48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formulas!$S$49:$T$49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formulas!$U$49:$V$49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formulas!$S$50:$T$50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formulas!$U$50:$V$50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formulas!$S$51:$T$51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formulas!$U$51:$V$51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formulas!$S$52:$T$52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formulas!$U$52:$V$52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formulas!$S$53:$T$53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formulas!$U$53:$V$53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formulas!$S$54:$T$54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formulas!$U$54:$V$54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formulas!$S$55:$T$55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formulas!$U$55:$V$55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formulas!$S$56:$T$56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formulas!$U$56:$V$56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1"/>
          <c:order val="5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formulas!$S$57:$T$57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formulas!$U$57:$V$57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2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formulas!$S$58:$T$58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formulas!$U$58:$V$58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3"/>
          <c:order val="5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formulas!$S$59:$T$59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formulas!$U$59:$V$59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4"/>
          <c:order val="5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formulas!$S$60:$T$60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formulas!$U$60:$V$60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5"/>
          <c:order val="5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formulas!$S$61:$T$61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formulas!$U$61:$V$61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6"/>
          <c:order val="5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formulas!$S$62:$T$62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formulas!$U$62:$V$62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7"/>
          <c:order val="5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formulas!$S$63:$T$63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formulas!$U$63:$V$63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8"/>
          <c:order val="5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formulas!$S$64:$T$64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formulas!$U$64:$V$64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9"/>
          <c:order val="5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formulas!$S$65:$T$65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formulas!$U$65:$V$65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0"/>
          <c:order val="6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formulas!$S$66:$T$66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formulas!$U$66:$V$66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1"/>
          <c:order val="6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formulas!$S$67:$T$67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formulas!$U$67:$V$67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2"/>
          <c:order val="6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formulas!$S$68:$T$68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formulas!$U$68:$V$68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3"/>
          <c:order val="6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formulas!$S$69:$T$69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formulas!$U$69:$V$69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4"/>
          <c:order val="6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formulas!$S$70:$T$70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formulas!$U$70:$V$70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5"/>
          <c:order val="6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formulas!$S$71:$T$71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formulas!$U$71:$V$71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6"/>
          <c:order val="6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formulas!$S$72:$T$72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formulas!$U$72:$V$72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7"/>
          <c:order val="6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formulas!$S$73:$T$73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formulas!$U$73:$V$73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8"/>
          <c:order val="6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formulas!$S$74:$T$74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formulas!$U$74:$V$74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9"/>
          <c:order val="6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formulas!$S$75:$T$75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formulas!$U$75:$V$75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0"/>
          <c:order val="7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formulas!$S$76:$T$76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formulas!$U$76:$V$76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1"/>
          <c:order val="7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formulas!$S$77:$T$77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formulas!$U$77:$V$77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2"/>
          <c:order val="7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formulas!$S$78:$T$78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formulas!$U$78:$V$78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3"/>
          <c:order val="7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formulas!$S$79:$T$79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formulas!$U$79:$V$79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4"/>
          <c:order val="7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formulas!$S$80:$T$80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formulas!$U$80:$V$80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5"/>
          <c:order val="7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formulas!$S$81:$T$81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formulas!$U$81:$V$81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6"/>
          <c:order val="7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formulas!$S$82:$T$82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formulas!$U$82:$V$82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7"/>
          <c:order val="7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formulas!$S$83:$T$83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formulas!$U$83:$V$83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8"/>
          <c:order val="7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formulas!$S$84:$T$84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formulas!$U$84:$V$84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9"/>
          <c:order val="7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formulas!$S$85:$T$85</c:f>
              <c:numCache>
                <c:ptCount val="2"/>
                <c:pt idx="1">
                  <c:v>#VALUE!</c:v>
                </c:pt>
              </c:numCache>
            </c:numRef>
          </c:xVal>
          <c:yVal>
            <c:numRef>
              <c:f>formulas!$U$85:$V$85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8774546"/>
        <c:axId val="34753187"/>
      </c:scatterChart>
      <c:valAx>
        <c:axId val="187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53187"/>
        <c:crosses val="autoZero"/>
        <c:crossBetween val="midCat"/>
        <c:dispUnits/>
      </c:valAx>
      <c:valAx>
        <c:axId val="34753187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18774546"/>
        <c:crosses val="autoZero"/>
        <c:crossBetween val="midCat"/>
        <c:dispUnits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152400</xdr:rowOff>
    </xdr:from>
    <xdr:to>
      <xdr:col>19</xdr:col>
      <xdr:colOff>85725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4848225" y="676275"/>
        <a:ext cx="49530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9</xdr:row>
      <xdr:rowOff>76200</xdr:rowOff>
    </xdr:from>
    <xdr:to>
      <xdr:col>8</xdr:col>
      <xdr:colOff>419100</xdr:colOff>
      <xdr:row>10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86150" y="1581150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11</xdr:row>
      <xdr:rowOff>66675</xdr:rowOff>
    </xdr:from>
    <xdr:to>
      <xdr:col>5</xdr:col>
      <xdr:colOff>552450</xdr:colOff>
      <xdr:row>12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343025" y="1905000"/>
          <a:ext cx="49530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20</xdr:row>
      <xdr:rowOff>85725</xdr:rowOff>
    </xdr:from>
    <xdr:to>
      <xdr:col>5</xdr:col>
      <xdr:colOff>542925</xdr:colOff>
      <xdr:row>21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333500" y="3381375"/>
          <a:ext cx="49530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76200</xdr:rowOff>
    </xdr:from>
    <xdr:to>
      <xdr:col>9</xdr:col>
      <xdr:colOff>581025</xdr:colOff>
      <xdr:row>12</xdr:row>
      <xdr:rowOff>85725</xdr:rowOff>
    </xdr:to>
    <xdr:sp>
      <xdr:nvSpPr>
        <xdr:cNvPr id="5" name="AutoShape 5"/>
        <xdr:cNvSpPr>
          <a:spLocks/>
        </xdr:cNvSpPr>
      </xdr:nvSpPr>
      <xdr:spPr>
        <a:xfrm rot="10800000">
          <a:off x="3933825" y="1914525"/>
          <a:ext cx="49530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20</xdr:row>
      <xdr:rowOff>85725</xdr:rowOff>
    </xdr:from>
    <xdr:to>
      <xdr:col>9</xdr:col>
      <xdr:colOff>552450</xdr:colOff>
      <xdr:row>21</xdr:row>
      <xdr:rowOff>95250</xdr:rowOff>
    </xdr:to>
    <xdr:sp>
      <xdr:nvSpPr>
        <xdr:cNvPr id="6" name="AutoShape 6"/>
        <xdr:cNvSpPr>
          <a:spLocks/>
        </xdr:cNvSpPr>
      </xdr:nvSpPr>
      <xdr:spPr>
        <a:xfrm rot="10800000">
          <a:off x="3905250" y="3381375"/>
          <a:ext cx="49530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76200</xdr:rowOff>
    </xdr:from>
    <xdr:to>
      <xdr:col>4</xdr:col>
      <xdr:colOff>352425</xdr:colOff>
      <xdr:row>5</xdr:row>
      <xdr:rowOff>85725</xdr:rowOff>
    </xdr:to>
    <xdr:sp>
      <xdr:nvSpPr>
        <xdr:cNvPr id="7" name="AutoShape 7"/>
        <xdr:cNvSpPr>
          <a:spLocks/>
        </xdr:cNvSpPr>
      </xdr:nvSpPr>
      <xdr:spPr>
        <a:xfrm rot="10800000">
          <a:off x="866775" y="762000"/>
          <a:ext cx="28575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342900</xdr:colOff>
      <xdr:row>10</xdr:row>
      <xdr:rowOff>95250</xdr:rowOff>
    </xdr:to>
    <xdr:sp>
      <xdr:nvSpPr>
        <xdr:cNvPr id="8" name="AutoShape 8"/>
        <xdr:cNvSpPr>
          <a:spLocks/>
        </xdr:cNvSpPr>
      </xdr:nvSpPr>
      <xdr:spPr>
        <a:xfrm rot="10800000">
          <a:off x="857250" y="1590675"/>
          <a:ext cx="28575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19</xdr:col>
      <xdr:colOff>76200</xdr:colOff>
      <xdr:row>28</xdr:row>
      <xdr:rowOff>95250</xdr:rowOff>
    </xdr:to>
    <xdr:graphicFrame>
      <xdr:nvGraphicFramePr>
        <xdr:cNvPr id="9" name="Chart 9"/>
        <xdr:cNvGraphicFramePr/>
      </xdr:nvGraphicFramePr>
      <xdr:xfrm>
        <a:off x="4838700" y="2809875"/>
        <a:ext cx="49530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209550</xdr:colOff>
      <xdr:row>4</xdr:row>
      <xdr:rowOff>0</xdr:rowOff>
    </xdr:from>
    <xdr:to>
      <xdr:col>8</xdr:col>
      <xdr:colOff>514350</xdr:colOff>
      <xdr:row>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62325" y="685800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4</xdr:row>
      <xdr:rowOff>0</xdr:rowOff>
    </xdr:from>
    <xdr:to>
      <xdr:col>7</xdr:col>
      <xdr:colOff>495300</xdr:colOff>
      <xdr:row>5</xdr:row>
      <xdr:rowOff>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76525" y="68580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11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5.28125" style="1" customWidth="1"/>
    <col min="2" max="2" width="0.42578125" style="1" customWidth="1"/>
    <col min="3" max="3" width="5.8515625" style="1" customWidth="1"/>
    <col min="4" max="4" width="0.42578125" style="1" customWidth="1"/>
    <col min="5" max="5" width="7.28125" style="0" customWidth="1"/>
    <col min="6" max="6" width="9.140625" style="1" customWidth="1"/>
    <col min="7" max="7" width="8.57421875" style="1" customWidth="1"/>
    <col min="8" max="8" width="10.28125" style="1" customWidth="1"/>
    <col min="9" max="9" width="10.421875" style="1" customWidth="1"/>
    <col min="11" max="11" width="5.7109375" style="0" customWidth="1"/>
  </cols>
  <sheetData>
    <row r="1" spans="1:16" ht="15.75">
      <c r="A1" s="15" t="s">
        <v>37</v>
      </c>
      <c r="B1" s="15"/>
      <c r="C1" s="76"/>
      <c r="M1" s="15"/>
      <c r="P1" s="16" t="s">
        <v>19</v>
      </c>
    </row>
    <row r="2" spans="1:15" ht="12.75" customHeight="1">
      <c r="A2" s="15"/>
      <c r="B2" s="15"/>
      <c r="C2" s="76"/>
      <c r="O2" s="16"/>
    </row>
    <row r="3" spans="1:15" ht="12.75">
      <c r="A3" s="4" t="s">
        <v>35</v>
      </c>
      <c r="B3" s="4"/>
      <c r="C3" s="76"/>
      <c r="H3" s="8" t="s">
        <v>39</v>
      </c>
      <c r="O3" s="8" t="s">
        <v>38</v>
      </c>
    </row>
    <row r="4" spans="1:8" ht="12.75">
      <c r="A4" s="1" t="s">
        <v>0</v>
      </c>
      <c r="C4" s="76"/>
      <c r="F4"/>
      <c r="H4" s="8"/>
    </row>
    <row r="5" spans="1:9" ht="12.75">
      <c r="A5" s="1">
        <v>1</v>
      </c>
      <c r="B5" s="37"/>
      <c r="C5" s="1">
        <v>42</v>
      </c>
      <c r="D5" s="37"/>
      <c r="G5" s="65"/>
      <c r="H5" s="66"/>
      <c r="I5" s="67"/>
    </row>
    <row r="6" spans="1:9" ht="12.75">
      <c r="A6" s="1">
        <v>2</v>
      </c>
      <c r="B6" s="37"/>
      <c r="C6" s="1">
        <v>43</v>
      </c>
      <c r="D6" s="37"/>
      <c r="G6" s="68" t="s">
        <v>23</v>
      </c>
      <c r="H6" s="69">
        <f>SUM(H12:H511)</f>
        <v>28</v>
      </c>
      <c r="I6" s="70">
        <f>SUM(I12:I511)</f>
        <v>0.9999999999999998</v>
      </c>
    </row>
    <row r="7" spans="1:9" ht="13.5" thickBot="1">
      <c r="A7" s="1">
        <v>3</v>
      </c>
      <c r="B7" s="37"/>
      <c r="C7" s="1">
        <v>44</v>
      </c>
      <c r="D7" s="38"/>
      <c r="E7" s="6" t="s">
        <v>28</v>
      </c>
      <c r="G7" s="71"/>
      <c r="H7" s="72"/>
      <c r="I7" s="73"/>
    </row>
    <row r="8" spans="1:9" ht="12.75" customHeight="1">
      <c r="A8" s="1">
        <v>4</v>
      </c>
      <c r="B8" s="37"/>
      <c r="C8" s="1">
        <v>47</v>
      </c>
      <c r="D8" s="37"/>
      <c r="E8" s="6" t="s">
        <v>29</v>
      </c>
      <c r="G8" s="83" t="s">
        <v>25</v>
      </c>
      <c r="H8" s="91" t="s">
        <v>20</v>
      </c>
      <c r="I8" s="85" t="s">
        <v>22</v>
      </c>
    </row>
    <row r="9" spans="1:9" ht="12.75">
      <c r="A9" s="1">
        <v>5</v>
      </c>
      <c r="B9" s="37"/>
      <c r="C9" s="1">
        <v>50</v>
      </c>
      <c r="D9" s="39"/>
      <c r="E9" s="6" t="s">
        <v>36</v>
      </c>
      <c r="G9" s="84"/>
      <c r="H9" s="87"/>
      <c r="I9" s="86"/>
    </row>
    <row r="10" spans="1:9" ht="12.75">
      <c r="A10" s="1">
        <v>6</v>
      </c>
      <c r="B10" s="37"/>
      <c r="C10" s="1">
        <v>56</v>
      </c>
      <c r="D10" s="39"/>
      <c r="G10" s="81" t="s">
        <v>24</v>
      </c>
      <c r="H10" s="87" t="s">
        <v>21</v>
      </c>
      <c r="I10" s="89"/>
    </row>
    <row r="11" spans="1:9" ht="13.5" thickBot="1">
      <c r="A11" s="1">
        <v>7</v>
      </c>
      <c r="B11" s="37"/>
      <c r="C11" s="1">
        <v>56</v>
      </c>
      <c r="D11" s="39"/>
      <c r="G11" s="82"/>
      <c r="H11" s="88"/>
      <c r="I11" s="90"/>
    </row>
    <row r="12" spans="1:9" ht="12.75">
      <c r="A12" s="1">
        <v>8</v>
      </c>
      <c r="B12" s="37"/>
      <c r="C12" s="1">
        <v>61</v>
      </c>
      <c r="D12" s="39"/>
      <c r="G12" s="56">
        <f>IF(A5&gt;formulas!E$21,"",SMALL(formulas!C$10:C$509,A5))</f>
        <v>32</v>
      </c>
      <c r="H12" s="57">
        <f aca="true" t="shared" si="0" ref="H12:H75">IF(G12="","",COUNTIF(C$5:C$504,G12))</f>
        <v>1</v>
      </c>
      <c r="I12" s="58">
        <f aca="true" t="shared" si="1" ref="I12:I75">IF(H12="","",H12/H$6)</f>
        <v>0.03571428571428571</v>
      </c>
    </row>
    <row r="13" spans="1:9" ht="12.75">
      <c r="A13" s="1">
        <v>9</v>
      </c>
      <c r="B13" s="37"/>
      <c r="C13" s="1">
        <v>50</v>
      </c>
      <c r="D13" s="39"/>
      <c r="G13" s="59">
        <f>IF(A6&gt;formulas!E$21,"",SMALL(formulas!C$10:C$509,A6))</f>
        <v>39</v>
      </c>
      <c r="H13" s="55">
        <f t="shared" si="0"/>
        <v>2</v>
      </c>
      <c r="I13" s="60">
        <f t="shared" si="1"/>
        <v>0.07142857142857142</v>
      </c>
    </row>
    <row r="14" spans="1:19" ht="12.75">
      <c r="A14" s="1">
        <v>10</v>
      </c>
      <c r="B14" s="37"/>
      <c r="C14" s="1">
        <v>50</v>
      </c>
      <c r="D14" s="39"/>
      <c r="F14" s="64" t="s">
        <v>34</v>
      </c>
      <c r="G14" s="59">
        <f>IF(A7&gt;formulas!E$21,"",SMALL(formulas!C$10:C$509,A7))</f>
        <v>41</v>
      </c>
      <c r="H14" s="55">
        <f t="shared" si="0"/>
        <v>1</v>
      </c>
      <c r="I14" s="60">
        <f t="shared" si="1"/>
        <v>0.03571428571428571</v>
      </c>
      <c r="J14" s="64" t="s">
        <v>34</v>
      </c>
      <c r="S14" s="1"/>
    </row>
    <row r="15" spans="1:10" ht="12.75">
      <c r="A15" s="1">
        <v>11</v>
      </c>
      <c r="B15" s="37"/>
      <c r="C15" s="1">
        <v>47</v>
      </c>
      <c r="D15" s="39"/>
      <c r="F15" s="64" t="s">
        <v>30</v>
      </c>
      <c r="G15" s="59">
        <f>IF(A8&gt;formulas!E$21,"",SMALL(formulas!C$10:C$509,A8))</f>
        <v>42</v>
      </c>
      <c r="H15" s="55">
        <f t="shared" si="0"/>
        <v>2</v>
      </c>
      <c r="I15" s="60">
        <f t="shared" si="1"/>
        <v>0.07142857142857142</v>
      </c>
      <c r="J15" s="64" t="s">
        <v>30</v>
      </c>
    </row>
    <row r="16" spans="1:10" ht="12.75">
      <c r="A16" s="1">
        <v>12</v>
      </c>
      <c r="B16" s="37"/>
      <c r="C16" s="1">
        <v>69</v>
      </c>
      <c r="D16" s="39"/>
      <c r="F16" s="64" t="s">
        <v>28</v>
      </c>
      <c r="G16" s="59">
        <f>IF(A9&gt;formulas!E$21,"",SMALL(formulas!C$10:C$509,A9))</f>
        <v>43</v>
      </c>
      <c r="H16" s="55">
        <f t="shared" si="0"/>
        <v>2</v>
      </c>
      <c r="I16" s="60">
        <f t="shared" si="1"/>
        <v>0.07142857142857142</v>
      </c>
      <c r="J16" s="64" t="s">
        <v>28</v>
      </c>
    </row>
    <row r="17" spans="1:10" ht="12.75">
      <c r="A17" s="1">
        <v>13</v>
      </c>
      <c r="B17" s="37"/>
      <c r="C17" s="1">
        <v>61</v>
      </c>
      <c r="D17" s="39"/>
      <c r="F17" s="64" t="s">
        <v>42</v>
      </c>
      <c r="G17" s="59">
        <f>IF(A10&gt;formulas!E$21,"",SMALL(formulas!C$10:C$509,A10))</f>
        <v>44</v>
      </c>
      <c r="H17" s="55">
        <f t="shared" si="0"/>
        <v>1</v>
      </c>
      <c r="I17" s="60">
        <f t="shared" si="1"/>
        <v>0.03571428571428571</v>
      </c>
      <c r="J17" s="64" t="s">
        <v>42</v>
      </c>
    </row>
    <row r="18" spans="1:10" ht="12.75">
      <c r="A18" s="1">
        <v>14</v>
      </c>
      <c r="B18" s="37"/>
      <c r="C18" s="1">
        <v>48</v>
      </c>
      <c r="D18" s="39"/>
      <c r="F18" s="64" t="s">
        <v>31</v>
      </c>
      <c r="G18" s="59">
        <f>IF(A11&gt;formulas!E$21,"",SMALL(formulas!C$10:C$509,A11))</f>
        <v>46</v>
      </c>
      <c r="H18" s="55">
        <f t="shared" si="0"/>
        <v>1</v>
      </c>
      <c r="I18" s="60">
        <f t="shared" si="1"/>
        <v>0.03571428571428571</v>
      </c>
      <c r="J18" s="64" t="s">
        <v>31</v>
      </c>
    </row>
    <row r="19" spans="1:10" ht="12.75">
      <c r="A19" s="1">
        <v>15</v>
      </c>
      <c r="B19" s="37"/>
      <c r="C19" s="1">
        <v>47</v>
      </c>
      <c r="D19" s="39"/>
      <c r="F19" s="64" t="s">
        <v>32</v>
      </c>
      <c r="G19" s="59">
        <f>IF(A12&gt;formulas!E$21,"",SMALL(formulas!C$10:C$509,A12))</f>
        <v>47</v>
      </c>
      <c r="H19" s="55">
        <f t="shared" si="0"/>
        <v>3</v>
      </c>
      <c r="I19" s="60">
        <f t="shared" si="1"/>
        <v>0.10714285714285714</v>
      </c>
      <c r="J19" s="64" t="s">
        <v>32</v>
      </c>
    </row>
    <row r="20" spans="1:10" ht="12.75">
      <c r="A20" s="1">
        <v>16</v>
      </c>
      <c r="B20" s="37"/>
      <c r="C20" s="1">
        <v>41</v>
      </c>
      <c r="D20" s="39"/>
      <c r="F20" s="64" t="s">
        <v>33</v>
      </c>
      <c r="G20" s="59">
        <f>IF(A13&gt;formulas!E$21,"",SMALL(formulas!C$10:C$509,A13))</f>
        <v>48</v>
      </c>
      <c r="H20" s="55">
        <f t="shared" si="0"/>
        <v>1</v>
      </c>
      <c r="I20" s="60">
        <f t="shared" si="1"/>
        <v>0.03571428571428571</v>
      </c>
      <c r="J20" s="64" t="s">
        <v>33</v>
      </c>
    </row>
    <row r="21" spans="1:9" ht="12.75">
      <c r="A21" s="1">
        <v>17</v>
      </c>
      <c r="B21" s="37"/>
      <c r="C21" s="1">
        <v>42</v>
      </c>
      <c r="D21" s="39"/>
      <c r="G21" s="59">
        <f>IF(A14&gt;formulas!E$21,"",SMALL(formulas!C$10:C$509,A14))</f>
        <v>50</v>
      </c>
      <c r="H21" s="55">
        <f t="shared" si="0"/>
        <v>3</v>
      </c>
      <c r="I21" s="60">
        <f t="shared" si="1"/>
        <v>0.10714285714285714</v>
      </c>
    </row>
    <row r="22" spans="1:9" ht="12.75">
      <c r="A22" s="1">
        <v>18</v>
      </c>
      <c r="B22" s="37"/>
      <c r="C22" s="1">
        <v>32</v>
      </c>
      <c r="D22" s="39"/>
      <c r="G22" s="59">
        <f>IF(A15&gt;formulas!E$21,"",SMALL(formulas!C$10:C$509,A15))</f>
        <v>51</v>
      </c>
      <c r="H22" s="55">
        <f t="shared" si="0"/>
        <v>1</v>
      </c>
      <c r="I22" s="60">
        <f t="shared" si="1"/>
        <v>0.03571428571428571</v>
      </c>
    </row>
    <row r="23" spans="1:9" ht="12.75">
      <c r="A23" s="1">
        <v>19</v>
      </c>
      <c r="B23" s="37"/>
      <c r="C23" s="1">
        <v>43</v>
      </c>
      <c r="D23" s="39"/>
      <c r="G23" s="59">
        <f>IF(A16&gt;formulas!E$21,"",SMALL(formulas!C$10:C$509,A16))</f>
        <v>53</v>
      </c>
      <c r="H23" s="55">
        <f t="shared" si="0"/>
        <v>1</v>
      </c>
      <c r="I23" s="60">
        <f t="shared" si="1"/>
        <v>0.03571428571428571</v>
      </c>
    </row>
    <row r="24" spans="1:9" ht="12.75">
      <c r="A24" s="1">
        <v>20</v>
      </c>
      <c r="B24" s="37"/>
      <c r="C24" s="1">
        <v>46</v>
      </c>
      <c r="D24" s="39"/>
      <c r="G24" s="59">
        <f>IF(A17&gt;formulas!E$21,"",SMALL(formulas!C$10:C$509,A17))</f>
        <v>55</v>
      </c>
      <c r="H24" s="55">
        <f t="shared" si="0"/>
        <v>1</v>
      </c>
      <c r="I24" s="60">
        <f t="shared" si="1"/>
        <v>0.03571428571428571</v>
      </c>
    </row>
    <row r="25" spans="1:9" ht="12.75">
      <c r="A25" s="1">
        <v>21</v>
      </c>
      <c r="B25" s="37"/>
      <c r="C25" s="1">
        <v>39</v>
      </c>
      <c r="D25" s="39"/>
      <c r="G25" s="59">
        <f>IF(A18&gt;formulas!E$21,"",SMALL(formulas!C$10:C$509,A18))</f>
        <v>56</v>
      </c>
      <c r="H25" s="55">
        <f t="shared" si="0"/>
        <v>3</v>
      </c>
      <c r="I25" s="60">
        <f t="shared" si="1"/>
        <v>0.10714285714285714</v>
      </c>
    </row>
    <row r="26" spans="1:9" ht="12.75">
      <c r="A26" s="1">
        <v>22</v>
      </c>
      <c r="B26" s="37"/>
      <c r="C26" s="1">
        <v>56</v>
      </c>
      <c r="D26" s="39"/>
      <c r="G26" s="59">
        <f>IF(A19&gt;formulas!E$21,"",SMALL(formulas!C$10:C$509,A19))</f>
        <v>57</v>
      </c>
      <c r="H26" s="55">
        <f t="shared" si="0"/>
        <v>1</v>
      </c>
      <c r="I26" s="60">
        <f t="shared" si="1"/>
        <v>0.03571428571428571</v>
      </c>
    </row>
    <row r="27" spans="1:9" ht="12.75">
      <c r="A27" s="1">
        <v>23</v>
      </c>
      <c r="B27" s="37"/>
      <c r="C27" s="1">
        <v>53</v>
      </c>
      <c r="D27" s="39"/>
      <c r="G27" s="59">
        <f>IF(A20&gt;formulas!E$21,"",SMALL(formulas!C$10:C$509,A20))</f>
        <v>61</v>
      </c>
      <c r="H27" s="55">
        <f t="shared" si="0"/>
        <v>2</v>
      </c>
      <c r="I27" s="60">
        <f t="shared" si="1"/>
        <v>0.07142857142857142</v>
      </c>
    </row>
    <row r="28" spans="1:9" ht="12.75">
      <c r="A28" s="1">
        <v>24</v>
      </c>
      <c r="B28" s="37"/>
      <c r="C28" s="1">
        <v>55</v>
      </c>
      <c r="D28" s="39"/>
      <c r="G28" s="59">
        <f>IF(A21&gt;formulas!E$21,"",SMALL(formulas!C$10:C$509,A21))</f>
        <v>66</v>
      </c>
      <c r="H28" s="55">
        <f t="shared" si="0"/>
        <v>1</v>
      </c>
      <c r="I28" s="60">
        <f t="shared" si="1"/>
        <v>0.03571428571428571</v>
      </c>
    </row>
    <row r="29" spans="1:9" ht="12.75">
      <c r="A29" s="1">
        <v>25</v>
      </c>
      <c r="B29" s="37"/>
      <c r="C29" s="1">
        <v>51</v>
      </c>
      <c r="D29" s="39"/>
      <c r="G29" s="59">
        <f>IF(A22&gt;formulas!E$21,"",SMALL(formulas!C$10:C$509,A22))</f>
        <v>69</v>
      </c>
      <c r="H29" s="55">
        <f t="shared" si="0"/>
        <v>1</v>
      </c>
      <c r="I29" s="60">
        <f t="shared" si="1"/>
        <v>0.03571428571428571</v>
      </c>
    </row>
    <row r="30" spans="1:9" ht="12.75">
      <c r="A30" s="1">
        <v>26</v>
      </c>
      <c r="B30" s="37"/>
      <c r="C30" s="1">
        <v>39</v>
      </c>
      <c r="D30" s="39"/>
      <c r="G30" s="59">
        <f>IF(A23&gt;formulas!E$21,"",SMALL(formulas!C$10:C$509,A23))</f>
      </c>
      <c r="H30" s="55">
        <f t="shared" si="0"/>
      </c>
      <c r="I30" s="60">
        <f t="shared" si="1"/>
      </c>
    </row>
    <row r="31" spans="1:12" ht="12.75">
      <c r="A31" s="1">
        <v>27</v>
      </c>
      <c r="B31" s="37"/>
      <c r="C31" s="1">
        <v>57</v>
      </c>
      <c r="D31" s="39"/>
      <c r="G31" s="59">
        <f>IF(A24&gt;formulas!E$21,"",SMALL(formulas!C$10:C$509,A24))</f>
      </c>
      <c r="H31" s="55">
        <f t="shared" si="0"/>
      </c>
      <c r="I31" s="60">
        <f t="shared" si="1"/>
      </c>
      <c r="L31" s="9" t="s">
        <v>27</v>
      </c>
    </row>
    <row r="32" spans="1:21" ht="12.75">
      <c r="A32" s="1">
        <v>28</v>
      </c>
      <c r="B32" s="37"/>
      <c r="C32" s="1">
        <v>66</v>
      </c>
      <c r="D32" s="39"/>
      <c r="G32" s="59">
        <f>IF(A25&gt;formulas!E$21,"",SMALL(formulas!C$10:C$509,A25))</f>
      </c>
      <c r="H32" s="55">
        <f t="shared" si="0"/>
      </c>
      <c r="I32" s="60">
        <f t="shared" si="1"/>
      </c>
      <c r="L32" s="92" t="s">
        <v>43</v>
      </c>
      <c r="M32" s="79"/>
      <c r="N32" s="79"/>
      <c r="O32" s="79"/>
      <c r="P32" s="79"/>
      <c r="Q32" s="79"/>
      <c r="R32" s="79"/>
      <c r="S32" s="79"/>
      <c r="T32" s="79"/>
      <c r="U32" s="35"/>
    </row>
    <row r="33" spans="1:21" ht="12.75">
      <c r="A33" s="1">
        <v>29</v>
      </c>
      <c r="B33" s="37"/>
      <c r="D33" s="39"/>
      <c r="G33" s="59">
        <f>IF(A26&gt;formulas!E$21,"",SMALL(formulas!C$10:C$509,A26))</f>
      </c>
      <c r="H33" s="55">
        <f t="shared" si="0"/>
      </c>
      <c r="I33" s="60">
        <f t="shared" si="1"/>
      </c>
      <c r="L33" s="79"/>
      <c r="M33" s="79"/>
      <c r="N33" s="79"/>
      <c r="O33" s="79"/>
      <c r="P33" s="79"/>
      <c r="Q33" s="79"/>
      <c r="R33" s="79"/>
      <c r="S33" s="79"/>
      <c r="T33" s="79"/>
      <c r="U33" s="35"/>
    </row>
    <row r="34" spans="1:21" ht="12.75">
      <c r="A34" s="1">
        <v>30</v>
      </c>
      <c r="B34" s="37"/>
      <c r="D34" s="39"/>
      <c r="G34" s="59">
        <f>IF(A27&gt;formulas!E$21,"",SMALL(formulas!C$10:C$509,A27))</f>
      </c>
      <c r="H34" s="55">
        <f t="shared" si="0"/>
      </c>
      <c r="I34" s="60">
        <f t="shared" si="1"/>
      </c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2.75">
      <c r="A35" s="1">
        <v>31</v>
      </c>
      <c r="B35" s="37"/>
      <c r="D35" s="39"/>
      <c r="G35" s="59">
        <f>IF(A28&gt;formulas!E$21,"",SMALL(formulas!C$10:C$509,A28))</f>
      </c>
      <c r="H35" s="55">
        <f t="shared" si="0"/>
      </c>
      <c r="I35" s="60">
        <f t="shared" si="1"/>
      </c>
      <c r="L35" s="3" t="s">
        <v>49</v>
      </c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2.75">
      <c r="A36" s="1">
        <v>32</v>
      </c>
      <c r="B36" s="37"/>
      <c r="D36" s="39"/>
      <c r="G36" s="59">
        <f>IF(A29&gt;formulas!E$21,"",SMALL(formulas!C$10:C$509,A29))</f>
      </c>
      <c r="H36" s="55">
        <f t="shared" si="0"/>
      </c>
      <c r="I36" s="60">
        <f t="shared" si="1"/>
      </c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2.75">
      <c r="A37" s="1">
        <v>33</v>
      </c>
      <c r="B37" s="37"/>
      <c r="D37" s="39"/>
      <c r="G37" s="59">
        <f>IF(A30&gt;formulas!E$21,"",SMALL(formulas!C$10:C$509,A30))</f>
      </c>
      <c r="H37" s="55">
        <f t="shared" si="0"/>
      </c>
      <c r="I37" s="60">
        <f t="shared" si="1"/>
      </c>
      <c r="L37" s="78" t="s">
        <v>45</v>
      </c>
      <c r="M37" s="79"/>
      <c r="N37" s="79"/>
      <c r="O37" s="79"/>
      <c r="P37" s="79"/>
      <c r="Q37" s="79"/>
      <c r="R37" s="79"/>
      <c r="S37" s="79"/>
      <c r="T37" s="79"/>
      <c r="U37" s="35"/>
    </row>
    <row r="38" spans="1:21" ht="12.75">
      <c r="A38" s="1">
        <v>34</v>
      </c>
      <c r="B38" s="37"/>
      <c r="D38" s="39"/>
      <c r="G38" s="59">
        <f>IF(A31&gt;formulas!E$21,"",SMALL(formulas!C$10:C$509,A31))</f>
      </c>
      <c r="H38" s="55">
        <f t="shared" si="0"/>
      </c>
      <c r="I38" s="60">
        <f t="shared" si="1"/>
      </c>
      <c r="L38" s="79"/>
      <c r="M38" s="79"/>
      <c r="N38" s="79"/>
      <c r="O38" s="79"/>
      <c r="P38" s="79"/>
      <c r="Q38" s="79"/>
      <c r="R38" s="79"/>
      <c r="S38" s="79"/>
      <c r="T38" s="79"/>
      <c r="U38" s="35"/>
    </row>
    <row r="39" spans="1:9" ht="12.75">
      <c r="A39" s="1">
        <v>35</v>
      </c>
      <c r="B39" s="37"/>
      <c r="D39" s="39"/>
      <c r="G39" s="59">
        <f>IF(A32&gt;formulas!E$21,"",SMALL(formulas!C$10:C$509,A32))</f>
      </c>
      <c r="H39" s="55">
        <f t="shared" si="0"/>
      </c>
      <c r="I39" s="60">
        <f t="shared" si="1"/>
      </c>
    </row>
    <row r="40" spans="1:12" ht="12.75">
      <c r="A40" s="1">
        <v>36</v>
      </c>
      <c r="B40" s="37"/>
      <c r="D40" s="39"/>
      <c r="G40" s="59">
        <f>IF(A33&gt;formulas!E$21,"",SMALL(formulas!C$10:C$509,A33))</f>
      </c>
      <c r="H40" s="55">
        <f t="shared" si="0"/>
      </c>
      <c r="I40" s="60">
        <f t="shared" si="1"/>
      </c>
      <c r="L40" s="9" t="s">
        <v>44</v>
      </c>
    </row>
    <row r="41" spans="1:24" ht="12.75">
      <c r="A41" s="1">
        <v>37</v>
      </c>
      <c r="B41" s="37"/>
      <c r="D41" s="39"/>
      <c r="G41" s="59">
        <f>IF(A34&gt;formulas!E$21,"",SMALL(formulas!C$10:C$509,A34))</f>
      </c>
      <c r="H41" s="55">
        <f t="shared" si="0"/>
      </c>
      <c r="I41" s="60">
        <f t="shared" si="1"/>
      </c>
      <c r="L41" s="80" t="s">
        <v>46</v>
      </c>
      <c r="M41" s="79"/>
      <c r="N41" s="79"/>
      <c r="O41" s="79"/>
      <c r="P41" s="79"/>
      <c r="Q41" s="79"/>
      <c r="R41" s="79"/>
      <c r="S41" s="79"/>
      <c r="T41" s="79"/>
      <c r="U41" s="75"/>
      <c r="V41" s="74"/>
      <c r="W41" s="74"/>
      <c r="X41" s="74"/>
    </row>
    <row r="42" spans="1:24" ht="12.75">
      <c r="A42" s="1">
        <v>38</v>
      </c>
      <c r="B42" s="37"/>
      <c r="C42" s="5"/>
      <c r="D42" s="39"/>
      <c r="G42" s="59">
        <f>IF(A35&gt;formulas!E$21,"",SMALL(formulas!C$10:C$509,A35))</f>
      </c>
      <c r="H42" s="55">
        <f t="shared" si="0"/>
      </c>
      <c r="I42" s="60">
        <f t="shared" si="1"/>
      </c>
      <c r="L42" s="79"/>
      <c r="M42" s="79"/>
      <c r="N42" s="79"/>
      <c r="O42" s="79"/>
      <c r="P42" s="79"/>
      <c r="Q42" s="79"/>
      <c r="R42" s="79"/>
      <c r="S42" s="79"/>
      <c r="T42" s="79"/>
      <c r="U42" s="75"/>
      <c r="V42" s="74"/>
      <c r="W42" s="74"/>
      <c r="X42" s="74"/>
    </row>
    <row r="43" spans="1:24" ht="12.75">
      <c r="A43" s="1">
        <v>39</v>
      </c>
      <c r="B43" s="37"/>
      <c r="C43" s="5"/>
      <c r="D43" s="39"/>
      <c r="G43" s="59">
        <f>IF(A36&gt;formulas!E$21,"",SMALL(formulas!C$10:C$509,A36))</f>
      </c>
      <c r="H43" s="55">
        <f t="shared" si="0"/>
      </c>
      <c r="I43" s="60">
        <f t="shared" si="1"/>
      </c>
      <c r="L43" s="79"/>
      <c r="M43" s="79"/>
      <c r="N43" s="79"/>
      <c r="O43" s="79"/>
      <c r="P43" s="79"/>
      <c r="Q43" s="79"/>
      <c r="R43" s="79"/>
      <c r="S43" s="79"/>
      <c r="T43" s="79"/>
      <c r="U43" s="75"/>
      <c r="X43" s="74"/>
    </row>
    <row r="44" spans="1:9" ht="12.75">
      <c r="A44" s="1">
        <v>40</v>
      </c>
      <c r="B44" s="37"/>
      <c r="C44" s="5"/>
      <c r="D44" s="39"/>
      <c r="G44" s="59">
        <f>IF(A37&gt;formulas!E$21,"",SMALL(formulas!C$10:C$509,A37))</f>
      </c>
      <c r="H44" s="55">
        <f t="shared" si="0"/>
      </c>
      <c r="I44" s="60">
        <f t="shared" si="1"/>
      </c>
    </row>
    <row r="45" spans="1:20" ht="12.75">
      <c r="A45" s="1">
        <v>41</v>
      </c>
      <c r="B45" s="37"/>
      <c r="C45" s="5"/>
      <c r="D45" s="39"/>
      <c r="G45" s="59">
        <f>IF(A38&gt;formulas!E$21,"",SMALL(formulas!C$10:C$509,A38))</f>
      </c>
      <c r="H45" s="55">
        <f t="shared" si="0"/>
      </c>
      <c r="I45" s="60">
        <f t="shared" si="1"/>
      </c>
      <c r="L45" s="78" t="s">
        <v>47</v>
      </c>
      <c r="M45" s="79"/>
      <c r="N45" s="79"/>
      <c r="O45" s="79"/>
      <c r="P45" s="79"/>
      <c r="Q45" s="79"/>
      <c r="R45" s="79"/>
      <c r="S45" s="79"/>
      <c r="T45" s="79"/>
    </row>
    <row r="46" spans="1:20" ht="12.75">
      <c r="A46" s="1">
        <v>42</v>
      </c>
      <c r="B46" s="37"/>
      <c r="C46" s="5"/>
      <c r="D46" s="39"/>
      <c r="G46" s="59">
        <f>IF(A39&gt;formulas!E$21,"",SMALL(formulas!C$10:C$509,A39))</f>
      </c>
      <c r="H46" s="55">
        <f t="shared" si="0"/>
      </c>
      <c r="I46" s="60">
        <f t="shared" si="1"/>
      </c>
      <c r="L46" s="79"/>
      <c r="M46" s="79"/>
      <c r="N46" s="79"/>
      <c r="O46" s="79"/>
      <c r="P46" s="79"/>
      <c r="Q46" s="79"/>
      <c r="R46" s="79"/>
      <c r="S46" s="79"/>
      <c r="T46" s="79"/>
    </row>
    <row r="47" spans="1:23" ht="12.75">
      <c r="A47" s="1">
        <v>43</v>
      </c>
      <c r="B47" s="37"/>
      <c r="C47" s="5"/>
      <c r="D47" s="39"/>
      <c r="G47" s="59">
        <f>IF(A40&gt;formulas!E$21,"",SMALL(formulas!C$10:C$509,A40))</f>
      </c>
      <c r="H47" s="55">
        <f t="shared" si="0"/>
      </c>
      <c r="I47" s="60">
        <f t="shared" si="1"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1:24" ht="12.75">
      <c r="A48" s="1">
        <v>44</v>
      </c>
      <c r="B48" s="37"/>
      <c r="C48" s="5"/>
      <c r="D48" s="39"/>
      <c r="G48" s="59">
        <f>IF(A41&gt;formulas!E$21,"",SMALL(formulas!C$10:C$509,A41))</f>
      </c>
      <c r="H48" s="55">
        <f t="shared" si="0"/>
      </c>
      <c r="I48" s="60">
        <f t="shared" si="1"/>
      </c>
      <c r="L48" s="78" t="s">
        <v>48</v>
      </c>
      <c r="M48" s="79"/>
      <c r="N48" s="79"/>
      <c r="O48" s="79"/>
      <c r="P48" s="79"/>
      <c r="Q48" s="79"/>
      <c r="R48" s="79"/>
      <c r="S48" s="79"/>
      <c r="T48" s="79"/>
      <c r="X48" s="74"/>
    </row>
    <row r="49" spans="1:20" ht="12.75">
      <c r="A49" s="1">
        <v>45</v>
      </c>
      <c r="B49" s="37"/>
      <c r="C49" s="5"/>
      <c r="D49" s="39"/>
      <c r="G49" s="59">
        <f>IF(A42&gt;formulas!E$21,"",SMALL(formulas!C$10:C$509,A42))</f>
      </c>
      <c r="H49" s="55">
        <f t="shared" si="0"/>
      </c>
      <c r="I49" s="60">
        <f t="shared" si="1"/>
      </c>
      <c r="L49" s="79"/>
      <c r="M49" s="79"/>
      <c r="N49" s="79"/>
      <c r="O49" s="79"/>
      <c r="P49" s="79"/>
      <c r="Q49" s="79"/>
      <c r="R49" s="79"/>
      <c r="S49" s="79"/>
      <c r="T49" s="79"/>
    </row>
    <row r="50" spans="1:9" ht="12.75">
      <c r="A50" s="1">
        <v>46</v>
      </c>
      <c r="B50" s="37"/>
      <c r="C50" s="5"/>
      <c r="D50" s="39"/>
      <c r="G50" s="59">
        <f>IF(A43&gt;formulas!E$21,"",SMALL(formulas!C$10:C$509,A43))</f>
      </c>
      <c r="H50" s="55">
        <f t="shared" si="0"/>
      </c>
      <c r="I50" s="60">
        <f t="shared" si="1"/>
      </c>
    </row>
    <row r="51" spans="1:9" ht="12.75">
      <c r="A51" s="1">
        <v>47</v>
      </c>
      <c r="B51" s="37"/>
      <c r="C51" s="5"/>
      <c r="D51" s="39"/>
      <c r="G51" s="59">
        <f>IF(A44&gt;formulas!E$21,"",SMALL(formulas!C$10:C$509,A44))</f>
      </c>
      <c r="H51" s="55">
        <f t="shared" si="0"/>
      </c>
      <c r="I51" s="60">
        <f t="shared" si="1"/>
      </c>
    </row>
    <row r="52" spans="1:9" ht="12.75">
      <c r="A52" s="1">
        <v>48</v>
      </c>
      <c r="B52" s="37"/>
      <c r="C52" s="5"/>
      <c r="D52" s="39"/>
      <c r="G52" s="59">
        <f>IF(A45&gt;formulas!E$21,"",SMALL(formulas!C$10:C$509,A45))</f>
      </c>
      <c r="H52" s="55">
        <f t="shared" si="0"/>
      </c>
      <c r="I52" s="60">
        <f t="shared" si="1"/>
      </c>
    </row>
    <row r="53" spans="1:9" ht="12.75">
      <c r="A53" s="1">
        <v>49</v>
      </c>
      <c r="B53" s="37"/>
      <c r="C53" s="5"/>
      <c r="D53" s="39"/>
      <c r="G53" s="59">
        <f>IF(A46&gt;formulas!E$21,"",SMALL(formulas!C$10:C$509,A46))</f>
      </c>
      <c r="H53" s="55">
        <f t="shared" si="0"/>
      </c>
      <c r="I53" s="60">
        <f t="shared" si="1"/>
      </c>
    </row>
    <row r="54" spans="1:9" ht="12.75">
      <c r="A54" s="1">
        <v>50</v>
      </c>
      <c r="B54" s="37"/>
      <c r="C54" s="5"/>
      <c r="D54" s="39"/>
      <c r="G54" s="59">
        <f>IF(A47&gt;formulas!E$21,"",SMALL(formulas!C$10:C$509,A47))</f>
      </c>
      <c r="H54" s="55">
        <f t="shared" si="0"/>
      </c>
      <c r="I54" s="60">
        <f t="shared" si="1"/>
      </c>
    </row>
    <row r="55" spans="1:9" ht="12.75">
      <c r="A55" s="1">
        <v>51</v>
      </c>
      <c r="B55" s="37"/>
      <c r="C55" s="5"/>
      <c r="D55" s="39"/>
      <c r="G55" s="59">
        <f>IF(A48&gt;formulas!E$21,"",SMALL(formulas!C$10:C$509,A48))</f>
      </c>
      <c r="H55" s="55">
        <f t="shared" si="0"/>
      </c>
      <c r="I55" s="60">
        <f t="shared" si="1"/>
      </c>
    </row>
    <row r="56" spans="1:9" ht="12.75">
      <c r="A56" s="1">
        <v>52</v>
      </c>
      <c r="B56" s="37"/>
      <c r="C56" s="5"/>
      <c r="D56" s="39"/>
      <c r="G56" s="59">
        <f>IF(A49&gt;formulas!E$21,"",SMALL(formulas!C$10:C$509,A49))</f>
      </c>
      <c r="H56" s="55">
        <f t="shared" si="0"/>
      </c>
      <c r="I56" s="60">
        <f t="shared" si="1"/>
      </c>
    </row>
    <row r="57" spans="1:9" ht="12.75">
      <c r="A57" s="1">
        <v>53</v>
      </c>
      <c r="B57" s="37"/>
      <c r="C57" s="5"/>
      <c r="D57" s="39"/>
      <c r="G57" s="59">
        <f>IF(A50&gt;formulas!E$21,"",SMALL(formulas!C$10:C$509,A50))</f>
      </c>
      <c r="H57" s="55">
        <f t="shared" si="0"/>
      </c>
      <c r="I57" s="60">
        <f t="shared" si="1"/>
      </c>
    </row>
    <row r="58" spans="1:9" ht="12.75">
      <c r="A58" s="1">
        <v>54</v>
      </c>
      <c r="B58" s="37"/>
      <c r="C58" s="5"/>
      <c r="D58" s="39"/>
      <c r="G58" s="59">
        <f>IF(A51&gt;formulas!E$21,"",SMALL(formulas!C$10:C$509,A51))</f>
      </c>
      <c r="H58" s="55">
        <f t="shared" si="0"/>
      </c>
      <c r="I58" s="60">
        <f t="shared" si="1"/>
      </c>
    </row>
    <row r="59" spans="1:9" ht="12.75">
      <c r="A59" s="1">
        <v>55</v>
      </c>
      <c r="B59" s="37"/>
      <c r="C59" s="5"/>
      <c r="D59" s="39"/>
      <c r="G59" s="59">
        <f>IF(A52&gt;formulas!E$21,"",SMALL(formulas!C$10:C$509,A52))</f>
      </c>
      <c r="H59" s="55">
        <f t="shared" si="0"/>
      </c>
      <c r="I59" s="60">
        <f t="shared" si="1"/>
      </c>
    </row>
    <row r="60" spans="1:9" ht="12.75">
      <c r="A60" s="1">
        <v>56</v>
      </c>
      <c r="B60" s="37"/>
      <c r="C60" s="5"/>
      <c r="D60" s="39"/>
      <c r="G60" s="59">
        <f>IF(A53&gt;formulas!E$21,"",SMALL(formulas!C$10:C$509,A53))</f>
      </c>
      <c r="H60" s="55">
        <f t="shared" si="0"/>
      </c>
      <c r="I60" s="60">
        <f t="shared" si="1"/>
      </c>
    </row>
    <row r="61" spans="1:9" ht="12.75">
      <c r="A61" s="1">
        <v>57</v>
      </c>
      <c r="B61" s="37"/>
      <c r="C61" s="5"/>
      <c r="D61" s="39"/>
      <c r="G61" s="59">
        <f>IF(A54&gt;formulas!E$21,"",SMALL(formulas!C$10:C$509,A54))</f>
      </c>
      <c r="H61" s="55">
        <f t="shared" si="0"/>
      </c>
      <c r="I61" s="60">
        <f t="shared" si="1"/>
      </c>
    </row>
    <row r="62" spans="1:9" ht="12.75">
      <c r="A62" s="1">
        <v>58</v>
      </c>
      <c r="B62" s="37"/>
      <c r="C62" s="5"/>
      <c r="D62" s="39"/>
      <c r="G62" s="59">
        <f>IF(A55&gt;formulas!E$21,"",SMALL(formulas!C$10:C$509,A55))</f>
      </c>
      <c r="H62" s="55">
        <f t="shared" si="0"/>
      </c>
      <c r="I62" s="60">
        <f t="shared" si="1"/>
      </c>
    </row>
    <row r="63" spans="1:9" ht="12.75">
      <c r="A63" s="1">
        <v>59</v>
      </c>
      <c r="B63" s="37"/>
      <c r="C63" s="5"/>
      <c r="D63" s="39"/>
      <c r="G63" s="59">
        <f>IF(A56&gt;formulas!E$21,"",SMALL(formulas!C$10:C$509,A56))</f>
      </c>
      <c r="H63" s="55">
        <f t="shared" si="0"/>
      </c>
      <c r="I63" s="60">
        <f t="shared" si="1"/>
      </c>
    </row>
    <row r="64" spans="1:9" ht="12.75">
      <c r="A64" s="1">
        <v>60</v>
      </c>
      <c r="B64" s="37"/>
      <c r="C64" s="5"/>
      <c r="D64" s="39"/>
      <c r="G64" s="59">
        <f>IF(A57&gt;formulas!E$21,"",SMALL(formulas!C$10:C$509,A57))</f>
      </c>
      <c r="H64" s="55">
        <f t="shared" si="0"/>
      </c>
      <c r="I64" s="60">
        <f t="shared" si="1"/>
      </c>
    </row>
    <row r="65" spans="1:9" ht="12.75">
      <c r="A65" s="1">
        <v>61</v>
      </c>
      <c r="B65" s="37"/>
      <c r="C65" s="5"/>
      <c r="D65" s="39"/>
      <c r="G65" s="59">
        <f>IF(A58&gt;formulas!E$21,"",SMALL(formulas!C$10:C$509,A58))</f>
      </c>
      <c r="H65" s="55">
        <f t="shared" si="0"/>
      </c>
      <c r="I65" s="60">
        <f t="shared" si="1"/>
      </c>
    </row>
    <row r="66" spans="1:9" ht="12.75">
      <c r="A66" s="1">
        <v>62</v>
      </c>
      <c r="B66" s="37"/>
      <c r="C66" s="5"/>
      <c r="D66" s="39"/>
      <c r="G66" s="59">
        <f>IF(A59&gt;formulas!E$21,"",SMALL(formulas!C$10:C$509,A59))</f>
      </c>
      <c r="H66" s="55">
        <f t="shared" si="0"/>
      </c>
      <c r="I66" s="60">
        <f t="shared" si="1"/>
      </c>
    </row>
    <row r="67" spans="1:9" ht="12.75">
      <c r="A67" s="1">
        <v>63</v>
      </c>
      <c r="B67" s="37"/>
      <c r="C67" s="5"/>
      <c r="D67" s="39"/>
      <c r="G67" s="59">
        <f>IF(A60&gt;formulas!E$21,"",SMALL(formulas!C$10:C$509,A60))</f>
      </c>
      <c r="H67" s="55">
        <f t="shared" si="0"/>
      </c>
      <c r="I67" s="60">
        <f t="shared" si="1"/>
      </c>
    </row>
    <row r="68" spans="1:9" ht="12.75">
      <c r="A68" s="1">
        <v>64</v>
      </c>
      <c r="B68" s="37"/>
      <c r="C68" s="5"/>
      <c r="D68" s="39"/>
      <c r="G68" s="59">
        <f>IF(A61&gt;formulas!E$21,"",SMALL(formulas!C$10:C$509,A61))</f>
      </c>
      <c r="H68" s="55">
        <f t="shared" si="0"/>
      </c>
      <c r="I68" s="60">
        <f t="shared" si="1"/>
      </c>
    </row>
    <row r="69" spans="1:9" ht="12.75">
      <c r="A69" s="1">
        <v>65</v>
      </c>
      <c r="B69" s="37"/>
      <c r="C69" s="5"/>
      <c r="D69" s="39"/>
      <c r="G69" s="59">
        <f>IF(A62&gt;formulas!E$21,"",SMALL(formulas!C$10:C$509,A62))</f>
      </c>
      <c r="H69" s="55">
        <f t="shared" si="0"/>
      </c>
      <c r="I69" s="60">
        <f t="shared" si="1"/>
      </c>
    </row>
    <row r="70" spans="1:9" ht="12.75">
      <c r="A70" s="1">
        <v>66</v>
      </c>
      <c r="B70" s="37"/>
      <c r="C70" s="5"/>
      <c r="D70" s="39"/>
      <c r="G70" s="59">
        <f>IF(A63&gt;formulas!E$21,"",SMALL(formulas!C$10:C$509,A63))</f>
      </c>
      <c r="H70" s="55">
        <f t="shared" si="0"/>
      </c>
      <c r="I70" s="60">
        <f t="shared" si="1"/>
      </c>
    </row>
    <row r="71" spans="1:9" ht="12.75">
      <c r="A71" s="1">
        <v>67</v>
      </c>
      <c r="B71" s="37"/>
      <c r="C71" s="5"/>
      <c r="D71" s="39"/>
      <c r="G71" s="59">
        <f>IF(A64&gt;formulas!E$21,"",SMALL(formulas!C$10:C$509,A64))</f>
      </c>
      <c r="H71" s="55">
        <f t="shared" si="0"/>
      </c>
      <c r="I71" s="60">
        <f t="shared" si="1"/>
      </c>
    </row>
    <row r="72" spans="1:9" ht="12.75">
      <c r="A72" s="1">
        <v>68</v>
      </c>
      <c r="B72" s="37"/>
      <c r="C72" s="5"/>
      <c r="D72" s="39"/>
      <c r="G72" s="59">
        <f>IF(A65&gt;formulas!E$21,"",SMALL(formulas!C$10:C$509,A65))</f>
      </c>
      <c r="H72" s="55">
        <f t="shared" si="0"/>
      </c>
      <c r="I72" s="60">
        <f t="shared" si="1"/>
      </c>
    </row>
    <row r="73" spans="1:9" ht="12.75">
      <c r="A73" s="1">
        <v>69</v>
      </c>
      <c r="B73" s="37"/>
      <c r="C73" s="5"/>
      <c r="D73" s="39"/>
      <c r="G73" s="59">
        <f>IF(A66&gt;formulas!E$21,"",SMALL(formulas!C$10:C$509,A66))</f>
      </c>
      <c r="H73" s="55">
        <f t="shared" si="0"/>
      </c>
      <c r="I73" s="60">
        <f t="shared" si="1"/>
      </c>
    </row>
    <row r="74" spans="1:9" ht="12.75">
      <c r="A74" s="1">
        <v>70</v>
      </c>
      <c r="B74" s="37"/>
      <c r="C74" s="5"/>
      <c r="D74" s="39"/>
      <c r="G74" s="59">
        <f>IF(A67&gt;formulas!E$21,"",SMALL(formulas!C$10:C$509,A67))</f>
      </c>
      <c r="H74" s="55">
        <f t="shared" si="0"/>
      </c>
      <c r="I74" s="60">
        <f t="shared" si="1"/>
      </c>
    </row>
    <row r="75" spans="1:9" ht="12.75">
      <c r="A75" s="1">
        <v>71</v>
      </c>
      <c r="B75" s="37"/>
      <c r="C75" s="5"/>
      <c r="D75" s="39"/>
      <c r="G75" s="59">
        <f>IF(A68&gt;formulas!E$21,"",SMALL(formulas!C$10:C$509,A68))</f>
      </c>
      <c r="H75" s="55">
        <f t="shared" si="0"/>
      </c>
      <c r="I75" s="60">
        <f t="shared" si="1"/>
      </c>
    </row>
    <row r="76" spans="1:9" ht="12.75">
      <c r="A76" s="1">
        <v>72</v>
      </c>
      <c r="B76" s="37"/>
      <c r="C76" s="5"/>
      <c r="D76" s="39"/>
      <c r="G76" s="59">
        <f>IF(A69&gt;formulas!E$21,"",SMALL(formulas!C$10:C$509,A69))</f>
      </c>
      <c r="H76" s="55">
        <f aca="true" t="shared" si="2" ref="H76:H139">IF(G76="","",COUNTIF(C$5:C$504,G76))</f>
      </c>
      <c r="I76" s="60">
        <f aca="true" t="shared" si="3" ref="I76:I139">IF(H76="","",H76/H$6)</f>
      </c>
    </row>
    <row r="77" spans="1:9" ht="12.75">
      <c r="A77" s="1">
        <v>73</v>
      </c>
      <c r="B77" s="37"/>
      <c r="C77" s="5"/>
      <c r="D77" s="39"/>
      <c r="G77" s="59">
        <f>IF(A70&gt;formulas!E$21,"",SMALL(formulas!C$10:C$509,A70))</f>
      </c>
      <c r="H77" s="55">
        <f t="shared" si="2"/>
      </c>
      <c r="I77" s="60">
        <f t="shared" si="3"/>
      </c>
    </row>
    <row r="78" spans="1:17" ht="12.75">
      <c r="A78" s="1">
        <v>74</v>
      </c>
      <c r="B78" s="37"/>
      <c r="C78" s="5"/>
      <c r="D78" s="39"/>
      <c r="G78" s="59">
        <f>IF(A71&gt;formulas!E$21,"",SMALL(formulas!C$10:C$509,A71))</f>
      </c>
      <c r="H78" s="55">
        <f t="shared" si="2"/>
      </c>
      <c r="I78" s="60">
        <f t="shared" si="3"/>
      </c>
      <c r="Q78" s="7"/>
    </row>
    <row r="79" spans="1:17" ht="12.75">
      <c r="A79" s="1">
        <v>75</v>
      </c>
      <c r="B79" s="37"/>
      <c r="C79" s="5"/>
      <c r="D79" s="39"/>
      <c r="G79" s="59">
        <f>IF(A72&gt;formulas!E$21,"",SMALL(formulas!C$10:C$509,A72))</f>
      </c>
      <c r="H79" s="55">
        <f t="shared" si="2"/>
      </c>
      <c r="I79" s="60">
        <f t="shared" si="3"/>
      </c>
      <c r="Q79" s="7"/>
    </row>
    <row r="80" spans="1:9" ht="12.75">
      <c r="A80" s="1">
        <v>76</v>
      </c>
      <c r="B80" s="37"/>
      <c r="C80" s="5"/>
      <c r="D80" s="39"/>
      <c r="G80" s="59">
        <f>IF(A73&gt;formulas!E$21,"",SMALL(formulas!C$10:C$509,A73))</f>
      </c>
      <c r="H80" s="55">
        <f t="shared" si="2"/>
      </c>
      <c r="I80" s="60">
        <f t="shared" si="3"/>
      </c>
    </row>
    <row r="81" spans="1:9" ht="12.75">
      <c r="A81" s="1">
        <v>77</v>
      </c>
      <c r="B81" s="37"/>
      <c r="C81" s="5"/>
      <c r="D81" s="39"/>
      <c r="G81" s="59">
        <f>IF(A74&gt;formulas!E$21,"",SMALL(formulas!C$10:C$509,A74))</f>
      </c>
      <c r="H81" s="55">
        <f t="shared" si="2"/>
      </c>
      <c r="I81" s="60">
        <f t="shared" si="3"/>
      </c>
    </row>
    <row r="82" spans="1:9" ht="12.75">
      <c r="A82" s="1">
        <v>78</v>
      </c>
      <c r="B82" s="37"/>
      <c r="C82" s="5"/>
      <c r="D82" s="39"/>
      <c r="G82" s="59">
        <f>IF(A75&gt;formulas!E$21,"",SMALL(formulas!C$10:C$509,A75))</f>
      </c>
      <c r="H82" s="55">
        <f t="shared" si="2"/>
      </c>
      <c r="I82" s="60">
        <f t="shared" si="3"/>
      </c>
    </row>
    <row r="83" spans="1:9" ht="12.75">
      <c r="A83" s="1">
        <v>79</v>
      </c>
      <c r="B83" s="37"/>
      <c r="C83" s="5"/>
      <c r="D83" s="39"/>
      <c r="G83" s="59">
        <f>IF(A76&gt;formulas!E$21,"",SMALL(formulas!C$10:C$509,A76))</f>
      </c>
      <c r="H83" s="55">
        <f t="shared" si="2"/>
      </c>
      <c r="I83" s="60">
        <f t="shared" si="3"/>
      </c>
    </row>
    <row r="84" spans="1:9" ht="12.75">
      <c r="A84" s="1">
        <v>80</v>
      </c>
      <c r="B84" s="37"/>
      <c r="C84" s="5"/>
      <c r="D84" s="39"/>
      <c r="G84" s="59">
        <f>IF(A77&gt;formulas!E$21,"",SMALL(formulas!C$10:C$509,A77))</f>
      </c>
      <c r="H84" s="55">
        <f t="shared" si="2"/>
      </c>
      <c r="I84" s="60">
        <f t="shared" si="3"/>
      </c>
    </row>
    <row r="85" spans="1:9" ht="12.75">
      <c r="A85" s="1">
        <v>81</v>
      </c>
      <c r="B85" s="37"/>
      <c r="C85" s="5"/>
      <c r="D85" s="39"/>
      <c r="G85" s="59">
        <f>IF(A78&gt;formulas!E$21,"",SMALL(formulas!C$10:C$509,A78))</f>
      </c>
      <c r="H85" s="55">
        <f t="shared" si="2"/>
      </c>
      <c r="I85" s="60">
        <f t="shared" si="3"/>
      </c>
    </row>
    <row r="86" spans="1:9" ht="12.75">
      <c r="A86" s="1">
        <v>82</v>
      </c>
      <c r="B86" s="37"/>
      <c r="C86" s="5"/>
      <c r="D86" s="39"/>
      <c r="G86" s="59">
        <f>IF(A79&gt;formulas!E$21,"",SMALL(formulas!C$10:C$509,A79))</f>
      </c>
      <c r="H86" s="55">
        <f t="shared" si="2"/>
      </c>
      <c r="I86" s="60">
        <f t="shared" si="3"/>
      </c>
    </row>
    <row r="87" spans="1:9" ht="12.75">
      <c r="A87" s="1">
        <v>83</v>
      </c>
      <c r="B87" s="37"/>
      <c r="C87" s="5"/>
      <c r="D87" s="39"/>
      <c r="G87" s="59">
        <f>IF(A80&gt;formulas!E$21,"",SMALL(formulas!C$10:C$509,A80))</f>
      </c>
      <c r="H87" s="55">
        <f t="shared" si="2"/>
      </c>
      <c r="I87" s="60">
        <f t="shared" si="3"/>
      </c>
    </row>
    <row r="88" spans="1:9" ht="12.75">
      <c r="A88" s="1">
        <v>84</v>
      </c>
      <c r="B88" s="37"/>
      <c r="C88" s="5"/>
      <c r="D88" s="39"/>
      <c r="G88" s="59">
        <f>IF(A81&gt;formulas!E$21,"",SMALL(formulas!C$10:C$509,A81))</f>
      </c>
      <c r="H88" s="55">
        <f t="shared" si="2"/>
      </c>
      <c r="I88" s="60">
        <f t="shared" si="3"/>
      </c>
    </row>
    <row r="89" spans="1:9" ht="12.75">
      <c r="A89" s="1">
        <v>85</v>
      </c>
      <c r="B89" s="37"/>
      <c r="C89" s="5"/>
      <c r="D89" s="39"/>
      <c r="G89" s="59">
        <f>IF(A82&gt;formulas!E$21,"",SMALL(formulas!C$10:C$509,A82))</f>
      </c>
      <c r="H89" s="55">
        <f t="shared" si="2"/>
      </c>
      <c r="I89" s="60">
        <f t="shared" si="3"/>
      </c>
    </row>
    <row r="90" spans="1:9" ht="12.75">
      <c r="A90" s="1">
        <v>86</v>
      </c>
      <c r="B90" s="37"/>
      <c r="C90" s="5"/>
      <c r="D90" s="39"/>
      <c r="G90" s="59">
        <f>IF(A83&gt;formulas!E$21,"",SMALL(formulas!C$10:C$509,A83))</f>
      </c>
      <c r="H90" s="55">
        <f t="shared" si="2"/>
      </c>
      <c r="I90" s="60">
        <f t="shared" si="3"/>
      </c>
    </row>
    <row r="91" spans="1:9" ht="12.75">
      <c r="A91" s="1">
        <v>87</v>
      </c>
      <c r="B91" s="37"/>
      <c r="C91" s="5"/>
      <c r="D91" s="39"/>
      <c r="G91" s="59">
        <f>IF(A84&gt;formulas!E$21,"",SMALL(formulas!C$10:C$509,A84))</f>
      </c>
      <c r="H91" s="55">
        <f t="shared" si="2"/>
      </c>
      <c r="I91" s="60">
        <f t="shared" si="3"/>
      </c>
    </row>
    <row r="92" spans="1:9" ht="12.75">
      <c r="A92" s="1">
        <v>88</v>
      </c>
      <c r="B92" s="37"/>
      <c r="C92" s="5"/>
      <c r="D92" s="39"/>
      <c r="G92" s="59">
        <f>IF(A85&gt;formulas!E$21,"",SMALL(formulas!C$10:C$509,A85))</f>
      </c>
      <c r="H92" s="55">
        <f t="shared" si="2"/>
      </c>
      <c r="I92" s="60">
        <f t="shared" si="3"/>
      </c>
    </row>
    <row r="93" spans="1:9" ht="12.75">
      <c r="A93" s="1">
        <v>89</v>
      </c>
      <c r="B93" s="37"/>
      <c r="C93" s="5"/>
      <c r="D93" s="39"/>
      <c r="G93" s="59">
        <f>IF(A86&gt;formulas!E$21,"",SMALL(formulas!C$10:C$509,A86))</f>
      </c>
      <c r="H93" s="55">
        <f t="shared" si="2"/>
      </c>
      <c r="I93" s="60">
        <f t="shared" si="3"/>
      </c>
    </row>
    <row r="94" spans="1:9" ht="12.75">
      <c r="A94" s="1">
        <v>90</v>
      </c>
      <c r="B94" s="37"/>
      <c r="C94" s="5"/>
      <c r="D94" s="39"/>
      <c r="G94" s="59">
        <f>IF(A87&gt;formulas!E$21,"",SMALL(formulas!C$10:C$509,A87))</f>
      </c>
      <c r="H94" s="55">
        <f t="shared" si="2"/>
      </c>
      <c r="I94" s="60">
        <f t="shared" si="3"/>
      </c>
    </row>
    <row r="95" spans="1:9" ht="12.75">
      <c r="A95" s="1">
        <v>91</v>
      </c>
      <c r="B95" s="37"/>
      <c r="C95" s="5"/>
      <c r="D95" s="39"/>
      <c r="G95" s="59">
        <f>IF(A88&gt;formulas!E$21,"",SMALL(formulas!C$10:C$509,A88))</f>
      </c>
      <c r="H95" s="55">
        <f t="shared" si="2"/>
      </c>
      <c r="I95" s="60">
        <f t="shared" si="3"/>
      </c>
    </row>
    <row r="96" spans="1:9" ht="12.75">
      <c r="A96" s="1">
        <v>92</v>
      </c>
      <c r="B96" s="37"/>
      <c r="C96" s="5"/>
      <c r="D96" s="39"/>
      <c r="G96" s="59">
        <f>IF(A89&gt;formulas!E$21,"",SMALL(formulas!C$10:C$509,A89))</f>
      </c>
      <c r="H96" s="55">
        <f t="shared" si="2"/>
      </c>
      <c r="I96" s="60">
        <f t="shared" si="3"/>
      </c>
    </row>
    <row r="97" spans="1:9" ht="12.75">
      <c r="A97" s="1">
        <v>93</v>
      </c>
      <c r="B97" s="37"/>
      <c r="C97" s="5"/>
      <c r="D97" s="39"/>
      <c r="G97" s="59">
        <f>IF(A90&gt;formulas!E$21,"",SMALL(formulas!C$10:C$509,A90))</f>
      </c>
      <c r="H97" s="55">
        <f t="shared" si="2"/>
      </c>
      <c r="I97" s="60">
        <f t="shared" si="3"/>
      </c>
    </row>
    <row r="98" spans="1:9" ht="12.75">
      <c r="A98" s="1">
        <v>94</v>
      </c>
      <c r="B98" s="37"/>
      <c r="C98" s="5"/>
      <c r="D98" s="39"/>
      <c r="G98" s="59">
        <f>IF(A91&gt;formulas!E$21,"",SMALL(formulas!C$10:C$509,A91))</f>
      </c>
      <c r="H98" s="55">
        <f t="shared" si="2"/>
      </c>
      <c r="I98" s="60">
        <f t="shared" si="3"/>
      </c>
    </row>
    <row r="99" spans="1:9" ht="12.75">
      <c r="A99" s="1">
        <v>95</v>
      </c>
      <c r="B99" s="37"/>
      <c r="C99" s="5"/>
      <c r="D99" s="39"/>
      <c r="G99" s="59">
        <f>IF(A92&gt;formulas!E$21,"",SMALL(formulas!C$10:C$509,A92))</f>
      </c>
      <c r="H99" s="55">
        <f t="shared" si="2"/>
      </c>
      <c r="I99" s="60">
        <f t="shared" si="3"/>
      </c>
    </row>
    <row r="100" spans="1:9" ht="12.75">
      <c r="A100" s="1">
        <v>96</v>
      </c>
      <c r="B100" s="37"/>
      <c r="C100" s="5"/>
      <c r="D100" s="39"/>
      <c r="G100" s="59">
        <f>IF(A93&gt;formulas!E$21,"",SMALL(formulas!C$10:C$509,A93))</f>
      </c>
      <c r="H100" s="55">
        <f t="shared" si="2"/>
      </c>
      <c r="I100" s="60">
        <f t="shared" si="3"/>
      </c>
    </row>
    <row r="101" spans="1:9" ht="12.75">
      <c r="A101" s="1">
        <v>97</v>
      </c>
      <c r="B101" s="37"/>
      <c r="C101" s="5"/>
      <c r="D101" s="39"/>
      <c r="G101" s="59">
        <f>IF(A94&gt;formulas!E$21,"",SMALL(formulas!C$10:C$509,A94))</f>
      </c>
      <c r="H101" s="55">
        <f t="shared" si="2"/>
      </c>
      <c r="I101" s="60">
        <f t="shared" si="3"/>
      </c>
    </row>
    <row r="102" spans="1:9" ht="12.75">
      <c r="A102" s="1">
        <v>98</v>
      </c>
      <c r="B102" s="37"/>
      <c r="C102" s="5"/>
      <c r="D102" s="39"/>
      <c r="G102" s="59">
        <f>IF(A95&gt;formulas!E$21,"",SMALL(formulas!C$10:C$509,A95))</f>
      </c>
      <c r="H102" s="55">
        <f t="shared" si="2"/>
      </c>
      <c r="I102" s="60">
        <f t="shared" si="3"/>
      </c>
    </row>
    <row r="103" spans="1:9" ht="12.75">
      <c r="A103" s="1">
        <v>99</v>
      </c>
      <c r="B103" s="37"/>
      <c r="C103" s="5"/>
      <c r="D103" s="39"/>
      <c r="G103" s="59">
        <f>IF(A96&gt;formulas!E$21,"",SMALL(formulas!C$10:C$509,A96))</f>
      </c>
      <c r="H103" s="55">
        <f t="shared" si="2"/>
      </c>
      <c r="I103" s="60">
        <f t="shared" si="3"/>
      </c>
    </row>
    <row r="104" spans="1:9" ht="12.75">
      <c r="A104" s="1">
        <v>100</v>
      </c>
      <c r="B104" s="37"/>
      <c r="C104" s="5"/>
      <c r="D104" s="39"/>
      <c r="G104" s="59">
        <f>IF(A97&gt;formulas!E$21,"",SMALL(formulas!C$10:C$509,A97))</f>
      </c>
      <c r="H104" s="55">
        <f t="shared" si="2"/>
      </c>
      <c r="I104" s="60">
        <f t="shared" si="3"/>
      </c>
    </row>
    <row r="105" spans="1:9" ht="12.75">
      <c r="A105" s="1">
        <v>101</v>
      </c>
      <c r="B105" s="37"/>
      <c r="C105" s="5"/>
      <c r="D105" s="39"/>
      <c r="G105" s="59">
        <f>IF(A98&gt;formulas!E$21,"",SMALL(formulas!C$10:C$509,A98))</f>
      </c>
      <c r="H105" s="55">
        <f t="shared" si="2"/>
      </c>
      <c r="I105" s="60">
        <f t="shared" si="3"/>
      </c>
    </row>
    <row r="106" spans="1:9" ht="12.75">
      <c r="A106" s="1">
        <v>102</v>
      </c>
      <c r="B106" s="37"/>
      <c r="C106" s="5"/>
      <c r="D106" s="39"/>
      <c r="G106" s="59">
        <f>IF(A99&gt;formulas!E$21,"",SMALL(formulas!C$10:C$509,A99))</f>
      </c>
      <c r="H106" s="55">
        <f t="shared" si="2"/>
      </c>
      <c r="I106" s="60">
        <f t="shared" si="3"/>
      </c>
    </row>
    <row r="107" spans="1:9" ht="12.75">
      <c r="A107" s="1">
        <v>103</v>
      </c>
      <c r="B107" s="37"/>
      <c r="C107" s="5"/>
      <c r="D107" s="39"/>
      <c r="G107" s="59">
        <f>IF(A100&gt;formulas!E$21,"",SMALL(formulas!C$10:C$509,A100))</f>
      </c>
      <c r="H107" s="55">
        <f t="shared" si="2"/>
      </c>
      <c r="I107" s="60">
        <f t="shared" si="3"/>
      </c>
    </row>
    <row r="108" spans="1:9" ht="12.75">
      <c r="A108" s="1">
        <v>104</v>
      </c>
      <c r="B108" s="37"/>
      <c r="C108" s="5"/>
      <c r="D108" s="39"/>
      <c r="G108" s="59">
        <f>IF(A101&gt;formulas!E$21,"",SMALL(formulas!C$10:C$509,A101))</f>
      </c>
      <c r="H108" s="55">
        <f t="shared" si="2"/>
      </c>
      <c r="I108" s="60">
        <f t="shared" si="3"/>
      </c>
    </row>
    <row r="109" spans="1:9" ht="12.75">
      <c r="A109" s="1">
        <v>105</v>
      </c>
      <c r="B109" s="37"/>
      <c r="C109" s="5"/>
      <c r="D109" s="39"/>
      <c r="G109" s="59">
        <f>IF(A102&gt;formulas!E$21,"",SMALL(formulas!C$10:C$509,A102))</f>
      </c>
      <c r="H109" s="55">
        <f t="shared" si="2"/>
      </c>
      <c r="I109" s="60">
        <f t="shared" si="3"/>
      </c>
    </row>
    <row r="110" spans="1:9" ht="12.75">
      <c r="A110" s="1">
        <v>106</v>
      </c>
      <c r="B110" s="37"/>
      <c r="C110" s="5"/>
      <c r="D110" s="39"/>
      <c r="G110" s="59">
        <f>IF(A103&gt;formulas!E$21,"",SMALL(formulas!C$10:C$509,A103))</f>
      </c>
      <c r="H110" s="55">
        <f t="shared" si="2"/>
      </c>
      <c r="I110" s="60">
        <f t="shared" si="3"/>
      </c>
    </row>
    <row r="111" spans="1:9" ht="12.75">
      <c r="A111" s="1">
        <v>107</v>
      </c>
      <c r="B111" s="37"/>
      <c r="C111" s="5"/>
      <c r="D111" s="39"/>
      <c r="G111" s="59">
        <f>IF(A104&gt;formulas!E$21,"",SMALL(formulas!C$10:C$509,A104))</f>
      </c>
      <c r="H111" s="55">
        <f t="shared" si="2"/>
      </c>
      <c r="I111" s="60">
        <f t="shared" si="3"/>
      </c>
    </row>
    <row r="112" spans="1:9" ht="12.75">
      <c r="A112" s="1">
        <v>108</v>
      </c>
      <c r="B112" s="37"/>
      <c r="C112" s="5"/>
      <c r="D112" s="39"/>
      <c r="G112" s="59">
        <f>IF(A105&gt;formulas!E$21,"",SMALL(formulas!C$10:C$509,A105))</f>
      </c>
      <c r="H112" s="55">
        <f t="shared" si="2"/>
      </c>
      <c r="I112" s="60">
        <f t="shared" si="3"/>
      </c>
    </row>
    <row r="113" spans="1:9" ht="12.75">
      <c r="A113" s="1">
        <v>109</v>
      </c>
      <c r="B113" s="37"/>
      <c r="C113" s="5"/>
      <c r="D113" s="39"/>
      <c r="G113" s="59">
        <f>IF(A106&gt;formulas!E$21,"",SMALL(formulas!C$10:C$509,A106))</f>
      </c>
      <c r="H113" s="55">
        <f t="shared" si="2"/>
      </c>
      <c r="I113" s="60">
        <f t="shared" si="3"/>
      </c>
    </row>
    <row r="114" spans="1:9" ht="12.75">
      <c r="A114" s="1">
        <v>110</v>
      </c>
      <c r="B114" s="37"/>
      <c r="C114" s="5"/>
      <c r="D114" s="39"/>
      <c r="G114" s="59">
        <f>IF(A107&gt;formulas!E$21,"",SMALL(formulas!C$10:C$509,A107))</f>
      </c>
      <c r="H114" s="55">
        <f t="shared" si="2"/>
      </c>
      <c r="I114" s="60">
        <f t="shared" si="3"/>
      </c>
    </row>
    <row r="115" spans="1:9" ht="12.75">
      <c r="A115" s="1">
        <v>111</v>
      </c>
      <c r="B115" s="37"/>
      <c r="C115" s="5"/>
      <c r="D115" s="39"/>
      <c r="G115" s="59">
        <f>IF(A108&gt;formulas!E$21,"",SMALL(formulas!C$10:C$509,A108))</f>
      </c>
      <c r="H115" s="55">
        <f t="shared" si="2"/>
      </c>
      <c r="I115" s="60">
        <f t="shared" si="3"/>
      </c>
    </row>
    <row r="116" spans="1:9" ht="12.75">
      <c r="A116" s="1">
        <v>112</v>
      </c>
      <c r="B116" s="37"/>
      <c r="C116" s="5"/>
      <c r="D116" s="39"/>
      <c r="G116" s="59">
        <f>IF(A109&gt;formulas!E$21,"",SMALL(formulas!C$10:C$509,A109))</f>
      </c>
      <c r="H116" s="55">
        <f t="shared" si="2"/>
      </c>
      <c r="I116" s="60">
        <f t="shared" si="3"/>
      </c>
    </row>
    <row r="117" spans="1:9" ht="12.75">
      <c r="A117" s="1">
        <v>113</v>
      </c>
      <c r="B117" s="37"/>
      <c r="C117" s="5"/>
      <c r="D117" s="39"/>
      <c r="G117" s="59">
        <f>IF(A110&gt;formulas!E$21,"",SMALL(formulas!C$10:C$509,A110))</f>
      </c>
      <c r="H117" s="55">
        <f t="shared" si="2"/>
      </c>
      <c r="I117" s="60">
        <f t="shared" si="3"/>
      </c>
    </row>
    <row r="118" spans="1:9" ht="12.75">
      <c r="A118" s="1">
        <v>114</v>
      </c>
      <c r="B118" s="37"/>
      <c r="C118" s="5"/>
      <c r="D118" s="39"/>
      <c r="G118" s="59">
        <f>IF(A111&gt;formulas!E$21,"",SMALL(formulas!C$10:C$509,A111))</f>
      </c>
      <c r="H118" s="55">
        <f t="shared" si="2"/>
      </c>
      <c r="I118" s="60">
        <f t="shared" si="3"/>
      </c>
    </row>
    <row r="119" spans="1:9" ht="12.75">
      <c r="A119" s="1">
        <v>115</v>
      </c>
      <c r="B119" s="37"/>
      <c r="C119" s="5"/>
      <c r="D119" s="39"/>
      <c r="G119" s="59">
        <f>IF(A112&gt;formulas!E$21,"",SMALL(formulas!C$10:C$509,A112))</f>
      </c>
      <c r="H119" s="55">
        <f t="shared" si="2"/>
      </c>
      <c r="I119" s="60">
        <f t="shared" si="3"/>
      </c>
    </row>
    <row r="120" spans="1:9" ht="12.75">
      <c r="A120" s="1">
        <v>116</v>
      </c>
      <c r="B120" s="37"/>
      <c r="C120" s="5"/>
      <c r="D120" s="39"/>
      <c r="G120" s="59">
        <f>IF(A113&gt;formulas!E$21,"",SMALL(formulas!C$10:C$509,A113))</f>
      </c>
      <c r="H120" s="55">
        <f t="shared" si="2"/>
      </c>
      <c r="I120" s="60">
        <f t="shared" si="3"/>
      </c>
    </row>
    <row r="121" spans="1:9" ht="12.75">
      <c r="A121" s="1">
        <v>117</v>
      </c>
      <c r="B121" s="37"/>
      <c r="C121" s="5"/>
      <c r="D121" s="39"/>
      <c r="G121" s="59">
        <f>IF(A114&gt;formulas!E$21,"",SMALL(formulas!C$10:C$509,A114))</f>
      </c>
      <c r="H121" s="55">
        <f t="shared" si="2"/>
      </c>
      <c r="I121" s="60">
        <f t="shared" si="3"/>
      </c>
    </row>
    <row r="122" spans="1:9" ht="12.75">
      <c r="A122" s="1">
        <v>118</v>
      </c>
      <c r="B122" s="37"/>
      <c r="C122" s="5"/>
      <c r="D122" s="39"/>
      <c r="G122" s="59">
        <f>IF(A115&gt;formulas!E$21,"",SMALL(formulas!C$10:C$509,A115))</f>
      </c>
      <c r="H122" s="55">
        <f t="shared" si="2"/>
      </c>
      <c r="I122" s="60">
        <f t="shared" si="3"/>
      </c>
    </row>
    <row r="123" spans="1:9" ht="12.75">
      <c r="A123" s="1">
        <v>119</v>
      </c>
      <c r="B123" s="37"/>
      <c r="C123" s="5"/>
      <c r="D123" s="39"/>
      <c r="G123" s="59">
        <f>IF(A116&gt;formulas!E$21,"",SMALL(formulas!C$10:C$509,A116))</f>
      </c>
      <c r="H123" s="55">
        <f t="shared" si="2"/>
      </c>
      <c r="I123" s="60">
        <f t="shared" si="3"/>
      </c>
    </row>
    <row r="124" spans="1:9" ht="12.75">
      <c r="A124" s="1">
        <v>120</v>
      </c>
      <c r="B124" s="37"/>
      <c r="C124" s="5"/>
      <c r="D124" s="39"/>
      <c r="G124" s="59">
        <f>IF(A117&gt;formulas!E$21,"",SMALL(formulas!C$10:C$509,A117))</f>
      </c>
      <c r="H124" s="55">
        <f t="shared" si="2"/>
      </c>
      <c r="I124" s="60">
        <f t="shared" si="3"/>
      </c>
    </row>
    <row r="125" spans="1:9" ht="12.75">
      <c r="A125" s="1">
        <v>121</v>
      </c>
      <c r="B125" s="37"/>
      <c r="C125" s="5"/>
      <c r="D125" s="39"/>
      <c r="G125" s="59">
        <f>IF(A118&gt;formulas!E$21,"",SMALL(formulas!C$10:C$509,A118))</f>
      </c>
      <c r="H125" s="55">
        <f t="shared" si="2"/>
      </c>
      <c r="I125" s="60">
        <f t="shared" si="3"/>
      </c>
    </row>
    <row r="126" spans="1:9" ht="12.75">
      <c r="A126" s="1">
        <v>122</v>
      </c>
      <c r="B126" s="37"/>
      <c r="C126" s="5"/>
      <c r="D126" s="39"/>
      <c r="G126" s="59">
        <f>IF(A119&gt;formulas!E$21,"",SMALL(formulas!C$10:C$509,A119))</f>
      </c>
      <c r="H126" s="55">
        <f t="shared" si="2"/>
      </c>
      <c r="I126" s="60">
        <f t="shared" si="3"/>
      </c>
    </row>
    <row r="127" spans="1:9" ht="12.75">
      <c r="A127" s="1">
        <v>123</v>
      </c>
      <c r="B127" s="37"/>
      <c r="C127" s="5"/>
      <c r="D127" s="39"/>
      <c r="G127" s="59">
        <f>IF(A120&gt;formulas!E$21,"",SMALL(formulas!C$10:C$509,A120))</f>
      </c>
      <c r="H127" s="55">
        <f t="shared" si="2"/>
      </c>
      <c r="I127" s="60">
        <f t="shared" si="3"/>
      </c>
    </row>
    <row r="128" spans="1:9" ht="12.75">
      <c r="A128" s="1">
        <v>124</v>
      </c>
      <c r="B128" s="37"/>
      <c r="C128" s="5"/>
      <c r="D128" s="39"/>
      <c r="G128" s="59">
        <f>IF(A121&gt;formulas!E$21,"",SMALL(formulas!C$10:C$509,A121))</f>
      </c>
      <c r="H128" s="55">
        <f t="shared" si="2"/>
      </c>
      <c r="I128" s="60">
        <f t="shared" si="3"/>
      </c>
    </row>
    <row r="129" spans="1:9" ht="12.75">
      <c r="A129" s="1">
        <v>125</v>
      </c>
      <c r="B129" s="37"/>
      <c r="C129" s="5"/>
      <c r="D129" s="39"/>
      <c r="G129" s="59">
        <f>IF(A122&gt;formulas!E$21,"",SMALL(formulas!C$10:C$509,A122))</f>
      </c>
      <c r="H129" s="55">
        <f t="shared" si="2"/>
      </c>
      <c r="I129" s="60">
        <f t="shared" si="3"/>
      </c>
    </row>
    <row r="130" spans="1:9" ht="12.75">
      <c r="A130" s="1">
        <v>126</v>
      </c>
      <c r="B130" s="37"/>
      <c r="C130" s="5"/>
      <c r="D130" s="39"/>
      <c r="G130" s="59">
        <f>IF(A123&gt;formulas!E$21,"",SMALL(formulas!C$10:C$509,A123))</f>
      </c>
      <c r="H130" s="55">
        <f t="shared" si="2"/>
      </c>
      <c r="I130" s="60">
        <f t="shared" si="3"/>
      </c>
    </row>
    <row r="131" spans="1:9" ht="12.75">
      <c r="A131" s="1">
        <v>127</v>
      </c>
      <c r="B131" s="37"/>
      <c r="C131" s="5"/>
      <c r="D131" s="39"/>
      <c r="G131" s="59">
        <f>IF(A124&gt;formulas!E$21,"",SMALL(formulas!C$10:C$509,A124))</f>
      </c>
      <c r="H131" s="55">
        <f t="shared" si="2"/>
      </c>
      <c r="I131" s="60">
        <f t="shared" si="3"/>
      </c>
    </row>
    <row r="132" spans="1:9" ht="12.75">
      <c r="A132" s="1">
        <v>128</v>
      </c>
      <c r="B132" s="37"/>
      <c r="C132" s="5"/>
      <c r="D132" s="39"/>
      <c r="G132" s="59">
        <f>IF(A125&gt;formulas!E$21,"",SMALL(formulas!C$10:C$509,A125))</f>
      </c>
      <c r="H132" s="55">
        <f t="shared" si="2"/>
      </c>
      <c r="I132" s="60">
        <f t="shared" si="3"/>
      </c>
    </row>
    <row r="133" spans="1:9" ht="12.75">
      <c r="A133" s="1">
        <v>129</v>
      </c>
      <c r="B133" s="37"/>
      <c r="C133" s="5"/>
      <c r="D133" s="39"/>
      <c r="G133" s="59">
        <f>IF(A126&gt;formulas!E$21,"",SMALL(formulas!C$10:C$509,A126))</f>
      </c>
      <c r="H133" s="55">
        <f t="shared" si="2"/>
      </c>
      <c r="I133" s="60">
        <f t="shared" si="3"/>
      </c>
    </row>
    <row r="134" spans="1:9" ht="12.75">
      <c r="A134" s="1">
        <v>130</v>
      </c>
      <c r="B134" s="37"/>
      <c r="C134" s="5"/>
      <c r="D134" s="39"/>
      <c r="G134" s="59">
        <f>IF(A127&gt;formulas!E$21,"",SMALL(formulas!C$10:C$509,A127))</f>
      </c>
      <c r="H134" s="55">
        <f t="shared" si="2"/>
      </c>
      <c r="I134" s="60">
        <f t="shared" si="3"/>
      </c>
    </row>
    <row r="135" spans="1:9" ht="12.75">
      <c r="A135" s="1">
        <v>131</v>
      </c>
      <c r="B135" s="37"/>
      <c r="C135" s="5"/>
      <c r="D135" s="39"/>
      <c r="G135" s="59">
        <f>IF(A128&gt;formulas!E$21,"",SMALL(formulas!C$10:C$509,A128))</f>
      </c>
      <c r="H135" s="55">
        <f t="shared" si="2"/>
      </c>
      <c r="I135" s="60">
        <f t="shared" si="3"/>
      </c>
    </row>
    <row r="136" spans="1:9" ht="12.75">
      <c r="A136" s="1">
        <v>132</v>
      </c>
      <c r="B136" s="37"/>
      <c r="C136" s="5"/>
      <c r="D136" s="39"/>
      <c r="G136" s="59">
        <f>IF(A129&gt;formulas!E$21,"",SMALL(formulas!C$10:C$509,A129))</f>
      </c>
      <c r="H136" s="55">
        <f t="shared" si="2"/>
      </c>
      <c r="I136" s="60">
        <f t="shared" si="3"/>
      </c>
    </row>
    <row r="137" spans="1:9" ht="12.75">
      <c r="A137" s="1">
        <v>133</v>
      </c>
      <c r="B137" s="37"/>
      <c r="C137" s="5"/>
      <c r="D137" s="39"/>
      <c r="G137" s="59">
        <f>IF(A130&gt;formulas!E$21,"",SMALL(formulas!C$10:C$509,A130))</f>
      </c>
      <c r="H137" s="55">
        <f t="shared" si="2"/>
      </c>
      <c r="I137" s="60">
        <f t="shared" si="3"/>
      </c>
    </row>
    <row r="138" spans="1:9" ht="12.75">
      <c r="A138" s="1">
        <v>134</v>
      </c>
      <c r="B138" s="37"/>
      <c r="C138" s="5"/>
      <c r="D138" s="39"/>
      <c r="G138" s="59">
        <f>IF(A131&gt;formulas!E$21,"",SMALL(formulas!C$10:C$509,A131))</f>
      </c>
      <c r="H138" s="55">
        <f t="shared" si="2"/>
      </c>
      <c r="I138" s="60">
        <f t="shared" si="3"/>
      </c>
    </row>
    <row r="139" spans="1:9" ht="12.75">
      <c r="A139" s="1">
        <v>135</v>
      </c>
      <c r="B139" s="37"/>
      <c r="C139" s="5"/>
      <c r="D139" s="39"/>
      <c r="G139" s="59">
        <f>IF(A132&gt;formulas!E$21,"",SMALL(formulas!C$10:C$509,A132))</f>
      </c>
      <c r="H139" s="55">
        <f t="shared" si="2"/>
      </c>
      <c r="I139" s="60">
        <f t="shared" si="3"/>
      </c>
    </row>
    <row r="140" spans="1:9" ht="12.75">
      <c r="A140" s="1">
        <v>136</v>
      </c>
      <c r="B140" s="37"/>
      <c r="C140" s="5"/>
      <c r="D140" s="39"/>
      <c r="G140" s="59">
        <f>IF(A133&gt;formulas!E$21,"",SMALL(formulas!C$10:C$509,A133))</f>
      </c>
      <c r="H140" s="55">
        <f aca="true" t="shared" si="4" ref="H140:H203">IF(G140="","",COUNTIF(C$5:C$504,G140))</f>
      </c>
      <c r="I140" s="60">
        <f aca="true" t="shared" si="5" ref="I140:I203">IF(H140="","",H140/H$6)</f>
      </c>
    </row>
    <row r="141" spans="1:9" ht="12.75">
      <c r="A141" s="1">
        <v>137</v>
      </c>
      <c r="B141" s="37"/>
      <c r="C141" s="5"/>
      <c r="D141" s="39"/>
      <c r="G141" s="59">
        <f>IF(A134&gt;formulas!E$21,"",SMALL(formulas!C$10:C$509,A134))</f>
      </c>
      <c r="H141" s="55">
        <f t="shared" si="4"/>
      </c>
      <c r="I141" s="60">
        <f t="shared" si="5"/>
      </c>
    </row>
    <row r="142" spans="1:9" ht="12.75">
      <c r="A142" s="1">
        <v>138</v>
      </c>
      <c r="B142" s="37"/>
      <c r="C142" s="5"/>
      <c r="D142" s="39"/>
      <c r="G142" s="59">
        <f>IF(A135&gt;formulas!E$21,"",SMALL(formulas!C$10:C$509,A135))</f>
      </c>
      <c r="H142" s="55">
        <f t="shared" si="4"/>
      </c>
      <c r="I142" s="60">
        <f t="shared" si="5"/>
      </c>
    </row>
    <row r="143" spans="1:9" ht="12.75">
      <c r="A143" s="1">
        <v>139</v>
      </c>
      <c r="B143" s="37"/>
      <c r="C143" s="5"/>
      <c r="D143" s="39"/>
      <c r="G143" s="59">
        <f>IF(A136&gt;formulas!E$21,"",SMALL(formulas!C$10:C$509,A136))</f>
      </c>
      <c r="H143" s="55">
        <f t="shared" si="4"/>
      </c>
      <c r="I143" s="60">
        <f t="shared" si="5"/>
      </c>
    </row>
    <row r="144" spans="1:9" ht="12.75">
      <c r="A144" s="1">
        <v>140</v>
      </c>
      <c r="B144" s="37"/>
      <c r="C144" s="5"/>
      <c r="D144" s="39"/>
      <c r="G144" s="59">
        <f>IF(A137&gt;formulas!E$21,"",SMALL(formulas!C$10:C$509,A137))</f>
      </c>
      <c r="H144" s="55">
        <f t="shared" si="4"/>
      </c>
      <c r="I144" s="60">
        <f t="shared" si="5"/>
      </c>
    </row>
    <row r="145" spans="1:9" ht="12.75">
      <c r="A145" s="1">
        <v>141</v>
      </c>
      <c r="B145" s="37"/>
      <c r="C145" s="5"/>
      <c r="D145" s="39"/>
      <c r="G145" s="59">
        <f>IF(A138&gt;formulas!E$21,"",SMALL(formulas!C$10:C$509,A138))</f>
      </c>
      <c r="H145" s="55">
        <f t="shared" si="4"/>
      </c>
      <c r="I145" s="60">
        <f t="shared" si="5"/>
      </c>
    </row>
    <row r="146" spans="1:9" ht="12.75">
      <c r="A146" s="1">
        <v>142</v>
      </c>
      <c r="B146" s="37"/>
      <c r="C146" s="5"/>
      <c r="D146" s="39"/>
      <c r="G146" s="59">
        <f>IF(A139&gt;formulas!E$21,"",SMALL(formulas!C$10:C$509,A139))</f>
      </c>
      <c r="H146" s="55">
        <f t="shared" si="4"/>
      </c>
      <c r="I146" s="60">
        <f t="shared" si="5"/>
      </c>
    </row>
    <row r="147" spans="1:9" ht="12.75">
      <c r="A147" s="1">
        <v>143</v>
      </c>
      <c r="B147" s="37"/>
      <c r="C147" s="5"/>
      <c r="D147" s="39"/>
      <c r="G147" s="59">
        <f>IF(A140&gt;formulas!E$21,"",SMALL(formulas!C$10:C$509,A140))</f>
      </c>
      <c r="H147" s="55">
        <f t="shared" si="4"/>
      </c>
      <c r="I147" s="60">
        <f t="shared" si="5"/>
      </c>
    </row>
    <row r="148" spans="1:9" ht="12.75">
      <c r="A148" s="1">
        <v>144</v>
      </c>
      <c r="B148" s="37"/>
      <c r="C148" s="5"/>
      <c r="D148" s="39"/>
      <c r="G148" s="59">
        <f>IF(A141&gt;formulas!E$21,"",SMALL(formulas!C$10:C$509,A141))</f>
      </c>
      <c r="H148" s="55">
        <f t="shared" si="4"/>
      </c>
      <c r="I148" s="60">
        <f t="shared" si="5"/>
      </c>
    </row>
    <row r="149" spans="1:9" ht="12.75">
      <c r="A149" s="1">
        <v>145</v>
      </c>
      <c r="B149" s="37"/>
      <c r="C149" s="5"/>
      <c r="D149" s="39"/>
      <c r="G149" s="59">
        <f>IF(A142&gt;formulas!E$21,"",SMALL(formulas!C$10:C$509,A142))</f>
      </c>
      <c r="H149" s="55">
        <f t="shared" si="4"/>
      </c>
      <c r="I149" s="60">
        <f t="shared" si="5"/>
      </c>
    </row>
    <row r="150" spans="1:9" ht="12.75">
      <c r="A150" s="1">
        <v>146</v>
      </c>
      <c r="B150" s="37"/>
      <c r="C150" s="5"/>
      <c r="D150" s="39"/>
      <c r="G150" s="59">
        <f>IF(A143&gt;formulas!E$21,"",SMALL(formulas!C$10:C$509,A143))</f>
      </c>
      <c r="H150" s="55">
        <f t="shared" si="4"/>
      </c>
      <c r="I150" s="60">
        <f t="shared" si="5"/>
      </c>
    </row>
    <row r="151" spans="1:9" ht="12.75">
      <c r="A151" s="1">
        <v>147</v>
      </c>
      <c r="B151" s="37"/>
      <c r="C151" s="5"/>
      <c r="D151" s="39"/>
      <c r="G151" s="59">
        <f>IF(A144&gt;formulas!E$21,"",SMALL(formulas!C$10:C$509,A144))</f>
      </c>
      <c r="H151" s="55">
        <f t="shared" si="4"/>
      </c>
      <c r="I151" s="60">
        <f t="shared" si="5"/>
      </c>
    </row>
    <row r="152" spans="1:9" ht="12.75">
      <c r="A152" s="1">
        <v>148</v>
      </c>
      <c r="B152" s="37"/>
      <c r="C152" s="5"/>
      <c r="D152" s="39"/>
      <c r="G152" s="59">
        <f>IF(A145&gt;formulas!E$21,"",SMALL(formulas!C$10:C$509,A145))</f>
      </c>
      <c r="H152" s="55">
        <f t="shared" si="4"/>
      </c>
      <c r="I152" s="60">
        <f t="shared" si="5"/>
      </c>
    </row>
    <row r="153" spans="1:9" ht="12.75">
      <c r="A153" s="1">
        <v>149</v>
      </c>
      <c r="B153" s="37"/>
      <c r="C153" s="5"/>
      <c r="D153" s="39"/>
      <c r="G153" s="59">
        <f>IF(A146&gt;formulas!E$21,"",SMALL(formulas!C$10:C$509,A146))</f>
      </c>
      <c r="H153" s="55">
        <f t="shared" si="4"/>
      </c>
      <c r="I153" s="60">
        <f t="shared" si="5"/>
      </c>
    </row>
    <row r="154" spans="1:9" ht="12.75">
      <c r="A154" s="1">
        <v>150</v>
      </c>
      <c r="B154" s="37"/>
      <c r="C154" s="5"/>
      <c r="D154" s="39"/>
      <c r="G154" s="59">
        <f>IF(A147&gt;formulas!E$21,"",SMALL(formulas!C$10:C$509,A147))</f>
      </c>
      <c r="H154" s="55">
        <f t="shared" si="4"/>
      </c>
      <c r="I154" s="60">
        <f t="shared" si="5"/>
      </c>
    </row>
    <row r="155" spans="1:9" ht="12.75">
      <c r="A155" s="1">
        <v>151</v>
      </c>
      <c r="B155" s="37"/>
      <c r="C155" s="5"/>
      <c r="D155" s="39"/>
      <c r="G155" s="59">
        <f>IF(A148&gt;formulas!E$21,"",SMALL(formulas!C$10:C$509,A148))</f>
      </c>
      <c r="H155" s="55">
        <f t="shared" si="4"/>
      </c>
      <c r="I155" s="60">
        <f t="shared" si="5"/>
      </c>
    </row>
    <row r="156" spans="1:9" ht="12.75">
      <c r="A156" s="1">
        <v>152</v>
      </c>
      <c r="B156" s="37"/>
      <c r="C156" s="5"/>
      <c r="D156" s="39"/>
      <c r="G156" s="59">
        <f>IF(A149&gt;formulas!E$21,"",SMALL(formulas!C$10:C$509,A149))</f>
      </c>
      <c r="H156" s="55">
        <f t="shared" si="4"/>
      </c>
      <c r="I156" s="60">
        <f t="shared" si="5"/>
      </c>
    </row>
    <row r="157" spans="1:9" ht="12.75">
      <c r="A157" s="1">
        <v>153</v>
      </c>
      <c r="B157" s="37"/>
      <c r="C157" s="5"/>
      <c r="D157" s="39"/>
      <c r="G157" s="59">
        <f>IF(A150&gt;formulas!E$21,"",SMALL(formulas!C$10:C$509,A150))</f>
      </c>
      <c r="H157" s="55">
        <f t="shared" si="4"/>
      </c>
      <c r="I157" s="60">
        <f t="shared" si="5"/>
      </c>
    </row>
    <row r="158" spans="1:9" ht="12.75">
      <c r="A158" s="1">
        <v>154</v>
      </c>
      <c r="B158" s="37"/>
      <c r="C158" s="5"/>
      <c r="D158" s="39"/>
      <c r="G158" s="59">
        <f>IF(A151&gt;formulas!E$21,"",SMALL(formulas!C$10:C$509,A151))</f>
      </c>
      <c r="H158" s="55">
        <f t="shared" si="4"/>
      </c>
      <c r="I158" s="60">
        <f t="shared" si="5"/>
      </c>
    </row>
    <row r="159" spans="1:9" ht="12.75">
      <c r="A159" s="1">
        <v>155</v>
      </c>
      <c r="B159" s="37"/>
      <c r="C159" s="5"/>
      <c r="D159" s="39"/>
      <c r="G159" s="59">
        <f>IF(A152&gt;formulas!E$21,"",SMALL(formulas!C$10:C$509,A152))</f>
      </c>
      <c r="H159" s="55">
        <f t="shared" si="4"/>
      </c>
      <c r="I159" s="60">
        <f t="shared" si="5"/>
      </c>
    </row>
    <row r="160" spans="1:9" ht="12.75">
      <c r="A160" s="1">
        <v>156</v>
      </c>
      <c r="B160" s="37"/>
      <c r="C160" s="5"/>
      <c r="D160" s="39"/>
      <c r="G160" s="59">
        <f>IF(A153&gt;formulas!E$21,"",SMALL(formulas!C$10:C$509,A153))</f>
      </c>
      <c r="H160" s="55">
        <f t="shared" si="4"/>
      </c>
      <c r="I160" s="60">
        <f t="shared" si="5"/>
      </c>
    </row>
    <row r="161" spans="1:9" ht="12.75">
      <c r="A161" s="1">
        <v>157</v>
      </c>
      <c r="B161" s="37"/>
      <c r="C161" s="5"/>
      <c r="D161" s="39"/>
      <c r="G161" s="59">
        <f>IF(A154&gt;formulas!E$21,"",SMALL(formulas!C$10:C$509,A154))</f>
      </c>
      <c r="H161" s="55">
        <f t="shared" si="4"/>
      </c>
      <c r="I161" s="60">
        <f t="shared" si="5"/>
      </c>
    </row>
    <row r="162" spans="1:9" ht="12.75">
      <c r="A162" s="1">
        <v>158</v>
      </c>
      <c r="B162" s="37"/>
      <c r="C162" s="5"/>
      <c r="D162" s="39"/>
      <c r="G162" s="59">
        <f>IF(A155&gt;formulas!E$21,"",SMALL(formulas!C$10:C$509,A155))</f>
      </c>
      <c r="H162" s="55">
        <f t="shared" si="4"/>
      </c>
      <c r="I162" s="60">
        <f t="shared" si="5"/>
      </c>
    </row>
    <row r="163" spans="1:9" ht="12.75">
      <c r="A163" s="1">
        <v>159</v>
      </c>
      <c r="B163" s="37"/>
      <c r="C163" s="5"/>
      <c r="D163" s="39"/>
      <c r="G163" s="59">
        <f>IF(A156&gt;formulas!E$21,"",SMALL(formulas!C$10:C$509,A156))</f>
      </c>
      <c r="H163" s="55">
        <f t="shared" si="4"/>
      </c>
      <c r="I163" s="60">
        <f t="shared" si="5"/>
      </c>
    </row>
    <row r="164" spans="1:9" ht="12.75">
      <c r="A164" s="1">
        <v>160</v>
      </c>
      <c r="B164" s="37"/>
      <c r="C164" s="5"/>
      <c r="D164" s="39"/>
      <c r="G164" s="59">
        <f>IF(A157&gt;formulas!E$21,"",SMALL(formulas!C$10:C$509,A157))</f>
      </c>
      <c r="H164" s="55">
        <f t="shared" si="4"/>
      </c>
      <c r="I164" s="60">
        <f t="shared" si="5"/>
      </c>
    </row>
    <row r="165" spans="1:9" ht="12.75">
      <c r="A165" s="1">
        <v>161</v>
      </c>
      <c r="B165" s="37"/>
      <c r="C165" s="5"/>
      <c r="D165" s="39"/>
      <c r="G165" s="59">
        <f>IF(A158&gt;formulas!E$21,"",SMALL(formulas!C$10:C$509,A158))</f>
      </c>
      <c r="H165" s="55">
        <f t="shared" si="4"/>
      </c>
      <c r="I165" s="60">
        <f t="shared" si="5"/>
      </c>
    </row>
    <row r="166" spans="1:9" ht="12.75">
      <c r="A166" s="1">
        <v>162</v>
      </c>
      <c r="B166" s="37"/>
      <c r="C166" s="5"/>
      <c r="D166" s="39"/>
      <c r="G166" s="59">
        <f>IF(A159&gt;formulas!E$21,"",SMALL(formulas!C$10:C$509,A159))</f>
      </c>
      <c r="H166" s="55">
        <f t="shared" si="4"/>
      </c>
      <c r="I166" s="60">
        <f t="shared" si="5"/>
      </c>
    </row>
    <row r="167" spans="1:9" ht="12.75">
      <c r="A167" s="1">
        <v>163</v>
      </c>
      <c r="B167" s="37"/>
      <c r="C167" s="5"/>
      <c r="D167" s="39"/>
      <c r="G167" s="59">
        <f>IF(A160&gt;formulas!E$21,"",SMALL(formulas!C$10:C$509,A160))</f>
      </c>
      <c r="H167" s="55">
        <f t="shared" si="4"/>
      </c>
      <c r="I167" s="60">
        <f t="shared" si="5"/>
      </c>
    </row>
    <row r="168" spans="1:9" ht="12.75">
      <c r="A168" s="1">
        <v>164</v>
      </c>
      <c r="B168" s="37"/>
      <c r="C168" s="5"/>
      <c r="D168" s="39"/>
      <c r="G168" s="59">
        <f>IF(A161&gt;formulas!E$21,"",SMALL(formulas!C$10:C$509,A161))</f>
      </c>
      <c r="H168" s="55">
        <f t="shared" si="4"/>
      </c>
      <c r="I168" s="60">
        <f t="shared" si="5"/>
      </c>
    </row>
    <row r="169" spans="1:9" ht="12.75">
      <c r="A169" s="1">
        <v>165</v>
      </c>
      <c r="B169" s="37"/>
      <c r="C169" s="5"/>
      <c r="D169" s="39"/>
      <c r="G169" s="59">
        <f>IF(A162&gt;formulas!E$21,"",SMALL(formulas!C$10:C$509,A162))</f>
      </c>
      <c r="H169" s="55">
        <f t="shared" si="4"/>
      </c>
      <c r="I169" s="60">
        <f t="shared" si="5"/>
      </c>
    </row>
    <row r="170" spans="1:9" ht="12.75">
      <c r="A170" s="1">
        <v>166</v>
      </c>
      <c r="B170" s="37"/>
      <c r="C170" s="5"/>
      <c r="D170" s="39"/>
      <c r="G170" s="59">
        <f>IF(A163&gt;formulas!E$21,"",SMALL(formulas!C$10:C$509,A163))</f>
      </c>
      <c r="H170" s="55">
        <f t="shared" si="4"/>
      </c>
      <c r="I170" s="60">
        <f t="shared" si="5"/>
      </c>
    </row>
    <row r="171" spans="1:9" ht="12.75">
      <c r="A171" s="1">
        <v>167</v>
      </c>
      <c r="B171" s="37"/>
      <c r="C171" s="5"/>
      <c r="D171" s="39"/>
      <c r="G171" s="59">
        <f>IF(A164&gt;formulas!E$21,"",SMALL(formulas!C$10:C$509,A164))</f>
      </c>
      <c r="H171" s="55">
        <f t="shared" si="4"/>
      </c>
      <c r="I171" s="60">
        <f t="shared" si="5"/>
      </c>
    </row>
    <row r="172" spans="1:9" ht="12.75">
      <c r="A172" s="1">
        <v>168</v>
      </c>
      <c r="B172" s="37"/>
      <c r="C172" s="5"/>
      <c r="D172" s="39"/>
      <c r="G172" s="59">
        <f>IF(A165&gt;formulas!E$21,"",SMALL(formulas!C$10:C$509,A165))</f>
      </c>
      <c r="H172" s="55">
        <f t="shared" si="4"/>
      </c>
      <c r="I172" s="60">
        <f t="shared" si="5"/>
      </c>
    </row>
    <row r="173" spans="1:9" ht="12.75">
      <c r="A173" s="1">
        <v>169</v>
      </c>
      <c r="B173" s="37"/>
      <c r="C173" s="5"/>
      <c r="D173" s="39"/>
      <c r="G173" s="59">
        <f>IF(A166&gt;formulas!E$21,"",SMALL(formulas!C$10:C$509,A166))</f>
      </c>
      <c r="H173" s="55">
        <f t="shared" si="4"/>
      </c>
      <c r="I173" s="60">
        <f t="shared" si="5"/>
      </c>
    </row>
    <row r="174" spans="1:9" ht="12.75">
      <c r="A174" s="1">
        <v>170</v>
      </c>
      <c r="B174" s="37"/>
      <c r="C174" s="5"/>
      <c r="D174" s="39"/>
      <c r="G174" s="59">
        <f>IF(A167&gt;formulas!E$21,"",SMALL(formulas!C$10:C$509,A167))</f>
      </c>
      <c r="H174" s="55">
        <f t="shared" si="4"/>
      </c>
      <c r="I174" s="60">
        <f t="shared" si="5"/>
      </c>
    </row>
    <row r="175" spans="1:9" ht="12.75">
      <c r="A175" s="1">
        <v>171</v>
      </c>
      <c r="B175" s="37"/>
      <c r="C175" s="5"/>
      <c r="D175" s="39"/>
      <c r="G175" s="59">
        <f>IF(A168&gt;formulas!E$21,"",SMALL(formulas!C$10:C$509,A168))</f>
      </c>
      <c r="H175" s="55">
        <f t="shared" si="4"/>
      </c>
      <c r="I175" s="60">
        <f t="shared" si="5"/>
      </c>
    </row>
    <row r="176" spans="1:9" ht="12.75">
      <c r="A176" s="1">
        <v>172</v>
      </c>
      <c r="B176" s="37"/>
      <c r="C176" s="5"/>
      <c r="D176" s="39"/>
      <c r="G176" s="59">
        <f>IF(A169&gt;formulas!E$21,"",SMALL(formulas!C$10:C$509,A169))</f>
      </c>
      <c r="H176" s="55">
        <f t="shared" si="4"/>
      </c>
      <c r="I176" s="60">
        <f t="shared" si="5"/>
      </c>
    </row>
    <row r="177" spans="1:9" ht="12.75">
      <c r="A177" s="1">
        <v>173</v>
      </c>
      <c r="B177" s="37"/>
      <c r="C177" s="5"/>
      <c r="D177" s="39"/>
      <c r="G177" s="59">
        <f>IF(A170&gt;formulas!E$21,"",SMALL(formulas!C$10:C$509,A170))</f>
      </c>
      <c r="H177" s="55">
        <f t="shared" si="4"/>
      </c>
      <c r="I177" s="60">
        <f t="shared" si="5"/>
      </c>
    </row>
    <row r="178" spans="1:9" ht="12.75">
      <c r="A178" s="1">
        <v>174</v>
      </c>
      <c r="B178" s="37"/>
      <c r="C178" s="5"/>
      <c r="D178" s="39"/>
      <c r="G178" s="59">
        <f>IF(A171&gt;formulas!E$21,"",SMALL(formulas!C$10:C$509,A171))</f>
      </c>
      <c r="H178" s="55">
        <f t="shared" si="4"/>
      </c>
      <c r="I178" s="60">
        <f t="shared" si="5"/>
      </c>
    </row>
    <row r="179" spans="1:9" ht="12.75">
      <c r="A179" s="1">
        <v>175</v>
      </c>
      <c r="B179" s="37"/>
      <c r="C179" s="5"/>
      <c r="D179" s="39"/>
      <c r="G179" s="59">
        <f>IF(A172&gt;formulas!E$21,"",SMALL(formulas!C$10:C$509,A172))</f>
      </c>
      <c r="H179" s="55">
        <f t="shared" si="4"/>
      </c>
      <c r="I179" s="60">
        <f t="shared" si="5"/>
      </c>
    </row>
    <row r="180" spans="1:9" ht="12.75">
      <c r="A180" s="1">
        <v>176</v>
      </c>
      <c r="B180" s="37"/>
      <c r="C180" s="5"/>
      <c r="D180" s="39"/>
      <c r="G180" s="59">
        <f>IF(A173&gt;formulas!E$21,"",SMALL(formulas!C$10:C$509,A173))</f>
      </c>
      <c r="H180" s="55">
        <f t="shared" si="4"/>
      </c>
      <c r="I180" s="60">
        <f t="shared" si="5"/>
      </c>
    </row>
    <row r="181" spans="1:9" ht="12.75">
      <c r="A181" s="1">
        <v>177</v>
      </c>
      <c r="B181" s="37"/>
      <c r="C181" s="5"/>
      <c r="D181" s="39"/>
      <c r="G181" s="59">
        <f>IF(A174&gt;formulas!E$21,"",SMALL(formulas!C$10:C$509,A174))</f>
      </c>
      <c r="H181" s="55">
        <f t="shared" si="4"/>
      </c>
      <c r="I181" s="60">
        <f t="shared" si="5"/>
      </c>
    </row>
    <row r="182" spans="1:9" ht="12.75">
      <c r="A182" s="1">
        <v>178</v>
      </c>
      <c r="B182" s="37"/>
      <c r="C182" s="5"/>
      <c r="D182" s="39"/>
      <c r="G182" s="59">
        <f>IF(A175&gt;formulas!E$21,"",SMALL(formulas!C$10:C$509,A175))</f>
      </c>
      <c r="H182" s="55">
        <f t="shared" si="4"/>
      </c>
      <c r="I182" s="60">
        <f t="shared" si="5"/>
      </c>
    </row>
    <row r="183" spans="1:9" ht="12.75">
      <c r="A183" s="1">
        <v>179</v>
      </c>
      <c r="B183" s="37"/>
      <c r="C183" s="5"/>
      <c r="D183" s="39"/>
      <c r="G183" s="59">
        <f>IF(A176&gt;formulas!E$21,"",SMALL(formulas!C$10:C$509,A176))</f>
      </c>
      <c r="H183" s="55">
        <f t="shared" si="4"/>
      </c>
      <c r="I183" s="60">
        <f t="shared" si="5"/>
      </c>
    </row>
    <row r="184" spans="1:9" ht="12.75">
      <c r="A184" s="1">
        <v>180</v>
      </c>
      <c r="B184" s="37"/>
      <c r="C184" s="5"/>
      <c r="D184" s="39"/>
      <c r="G184" s="59">
        <f>IF(A177&gt;formulas!E$21,"",SMALL(formulas!C$10:C$509,A177))</f>
      </c>
      <c r="H184" s="55">
        <f t="shared" si="4"/>
      </c>
      <c r="I184" s="60">
        <f t="shared" si="5"/>
      </c>
    </row>
    <row r="185" spans="1:9" ht="12.75">
      <c r="A185" s="1">
        <v>181</v>
      </c>
      <c r="B185" s="37"/>
      <c r="C185" s="5"/>
      <c r="D185" s="39"/>
      <c r="G185" s="59">
        <f>IF(A178&gt;formulas!E$21,"",SMALL(formulas!C$10:C$509,A178))</f>
      </c>
      <c r="H185" s="55">
        <f t="shared" si="4"/>
      </c>
      <c r="I185" s="60">
        <f t="shared" si="5"/>
      </c>
    </row>
    <row r="186" spans="1:9" ht="12.75">
      <c r="A186" s="1">
        <v>182</v>
      </c>
      <c r="B186" s="37"/>
      <c r="C186" s="5"/>
      <c r="D186" s="39"/>
      <c r="G186" s="59">
        <f>IF(A179&gt;formulas!E$21,"",SMALL(formulas!C$10:C$509,A179))</f>
      </c>
      <c r="H186" s="55">
        <f t="shared" si="4"/>
      </c>
      <c r="I186" s="60">
        <f t="shared" si="5"/>
      </c>
    </row>
    <row r="187" spans="1:9" ht="12.75">
      <c r="A187" s="1">
        <v>183</v>
      </c>
      <c r="B187" s="37"/>
      <c r="C187" s="5"/>
      <c r="D187" s="39"/>
      <c r="G187" s="59">
        <f>IF(A180&gt;formulas!E$21,"",SMALL(formulas!C$10:C$509,A180))</f>
      </c>
      <c r="H187" s="55">
        <f t="shared" si="4"/>
      </c>
      <c r="I187" s="60">
        <f t="shared" si="5"/>
      </c>
    </row>
    <row r="188" spans="1:9" ht="12.75">
      <c r="A188" s="1">
        <v>184</v>
      </c>
      <c r="B188" s="37"/>
      <c r="C188" s="5"/>
      <c r="D188" s="39"/>
      <c r="G188" s="59">
        <f>IF(A181&gt;formulas!E$21,"",SMALL(formulas!C$10:C$509,A181))</f>
      </c>
      <c r="H188" s="55">
        <f t="shared" si="4"/>
      </c>
      <c r="I188" s="60">
        <f t="shared" si="5"/>
      </c>
    </row>
    <row r="189" spans="1:9" ht="12.75">
      <c r="A189" s="1">
        <v>185</v>
      </c>
      <c r="B189" s="37"/>
      <c r="C189" s="5"/>
      <c r="D189" s="39"/>
      <c r="G189" s="59">
        <f>IF(A182&gt;formulas!E$21,"",SMALL(formulas!C$10:C$509,A182))</f>
      </c>
      <c r="H189" s="55">
        <f t="shared" si="4"/>
      </c>
      <c r="I189" s="60">
        <f t="shared" si="5"/>
      </c>
    </row>
    <row r="190" spans="1:9" ht="12.75">
      <c r="A190" s="1">
        <v>186</v>
      </c>
      <c r="B190" s="37"/>
      <c r="C190" s="5"/>
      <c r="D190" s="39"/>
      <c r="G190" s="59">
        <f>IF(A183&gt;formulas!E$21,"",SMALL(formulas!C$10:C$509,A183))</f>
      </c>
      <c r="H190" s="55">
        <f t="shared" si="4"/>
      </c>
      <c r="I190" s="60">
        <f t="shared" si="5"/>
      </c>
    </row>
    <row r="191" spans="1:9" ht="12.75">
      <c r="A191" s="1">
        <v>187</v>
      </c>
      <c r="B191" s="37"/>
      <c r="C191" s="5"/>
      <c r="D191" s="39"/>
      <c r="G191" s="59">
        <f>IF(A184&gt;formulas!E$21,"",SMALL(formulas!C$10:C$509,A184))</f>
      </c>
      <c r="H191" s="55">
        <f t="shared" si="4"/>
      </c>
      <c r="I191" s="60">
        <f t="shared" si="5"/>
      </c>
    </row>
    <row r="192" spans="1:9" ht="12.75">
      <c r="A192" s="1">
        <v>188</v>
      </c>
      <c r="B192" s="37"/>
      <c r="C192" s="5"/>
      <c r="D192" s="39"/>
      <c r="G192" s="59">
        <f>IF(A185&gt;formulas!E$21,"",SMALL(formulas!C$10:C$509,A185))</f>
      </c>
      <c r="H192" s="55">
        <f t="shared" si="4"/>
      </c>
      <c r="I192" s="60">
        <f t="shared" si="5"/>
      </c>
    </row>
    <row r="193" spans="1:9" ht="12.75">
      <c r="A193" s="1">
        <v>189</v>
      </c>
      <c r="B193" s="37"/>
      <c r="C193" s="5"/>
      <c r="D193" s="39"/>
      <c r="G193" s="59">
        <f>IF(A186&gt;formulas!E$21,"",SMALL(formulas!C$10:C$509,A186))</f>
      </c>
      <c r="H193" s="55">
        <f t="shared" si="4"/>
      </c>
      <c r="I193" s="60">
        <f t="shared" si="5"/>
      </c>
    </row>
    <row r="194" spans="1:9" ht="12.75">
      <c r="A194" s="1">
        <v>190</v>
      </c>
      <c r="B194" s="37"/>
      <c r="C194" s="5"/>
      <c r="D194" s="39"/>
      <c r="G194" s="59">
        <f>IF(A187&gt;formulas!E$21,"",SMALL(formulas!C$10:C$509,A187))</f>
      </c>
      <c r="H194" s="55">
        <f t="shared" si="4"/>
      </c>
      <c r="I194" s="60">
        <f t="shared" si="5"/>
      </c>
    </row>
    <row r="195" spans="1:9" ht="12.75">
      <c r="A195" s="1">
        <v>191</v>
      </c>
      <c r="B195" s="37"/>
      <c r="C195" s="5"/>
      <c r="D195" s="39"/>
      <c r="G195" s="59">
        <f>IF(A188&gt;formulas!E$21,"",SMALL(formulas!C$10:C$509,A188))</f>
      </c>
      <c r="H195" s="55">
        <f t="shared" si="4"/>
      </c>
      <c r="I195" s="60">
        <f t="shared" si="5"/>
      </c>
    </row>
    <row r="196" spans="1:9" ht="12.75">
      <c r="A196" s="1">
        <v>192</v>
      </c>
      <c r="B196" s="37"/>
      <c r="C196" s="5"/>
      <c r="D196" s="39"/>
      <c r="G196" s="59">
        <f>IF(A189&gt;formulas!E$21,"",SMALL(formulas!C$10:C$509,A189))</f>
      </c>
      <c r="H196" s="55">
        <f t="shared" si="4"/>
      </c>
      <c r="I196" s="60">
        <f t="shared" si="5"/>
      </c>
    </row>
    <row r="197" spans="1:9" ht="12.75">
      <c r="A197" s="1">
        <v>193</v>
      </c>
      <c r="B197" s="37"/>
      <c r="C197" s="5"/>
      <c r="D197" s="39"/>
      <c r="G197" s="59">
        <f>IF(A190&gt;formulas!E$21,"",SMALL(formulas!C$10:C$509,A190))</f>
      </c>
      <c r="H197" s="55">
        <f t="shared" si="4"/>
      </c>
      <c r="I197" s="60">
        <f t="shared" si="5"/>
      </c>
    </row>
    <row r="198" spans="1:9" ht="12.75">
      <c r="A198" s="1">
        <v>194</v>
      </c>
      <c r="B198" s="37"/>
      <c r="C198" s="5"/>
      <c r="D198" s="39"/>
      <c r="G198" s="59">
        <f>IF(A191&gt;formulas!E$21,"",SMALL(formulas!C$10:C$509,A191))</f>
      </c>
      <c r="H198" s="55">
        <f t="shared" si="4"/>
      </c>
      <c r="I198" s="60">
        <f t="shared" si="5"/>
      </c>
    </row>
    <row r="199" spans="1:9" ht="12.75">
      <c r="A199" s="1">
        <v>195</v>
      </c>
      <c r="B199" s="37"/>
      <c r="C199" s="5"/>
      <c r="D199" s="39"/>
      <c r="G199" s="59">
        <f>IF(A192&gt;formulas!E$21,"",SMALL(formulas!C$10:C$509,A192))</f>
      </c>
      <c r="H199" s="55">
        <f t="shared" si="4"/>
      </c>
      <c r="I199" s="60">
        <f t="shared" si="5"/>
      </c>
    </row>
    <row r="200" spans="1:9" ht="12.75">
      <c r="A200" s="1">
        <v>196</v>
      </c>
      <c r="B200" s="37"/>
      <c r="C200" s="5"/>
      <c r="D200" s="39"/>
      <c r="G200" s="59">
        <f>IF(A193&gt;formulas!E$21,"",SMALL(formulas!C$10:C$509,A193))</f>
      </c>
      <c r="H200" s="55">
        <f t="shared" si="4"/>
      </c>
      <c r="I200" s="60">
        <f t="shared" si="5"/>
      </c>
    </row>
    <row r="201" spans="1:9" ht="12.75">
      <c r="A201" s="1">
        <v>197</v>
      </c>
      <c r="B201" s="37"/>
      <c r="C201" s="5"/>
      <c r="D201" s="39"/>
      <c r="G201" s="59">
        <f>IF(A194&gt;formulas!E$21,"",SMALL(formulas!C$10:C$509,A194))</f>
      </c>
      <c r="H201" s="55">
        <f t="shared" si="4"/>
      </c>
      <c r="I201" s="60">
        <f t="shared" si="5"/>
      </c>
    </row>
    <row r="202" spans="1:9" ht="12.75">
      <c r="A202" s="1">
        <v>198</v>
      </c>
      <c r="B202" s="37"/>
      <c r="C202" s="5"/>
      <c r="D202" s="39"/>
      <c r="G202" s="59">
        <f>IF(A195&gt;formulas!E$21,"",SMALL(formulas!C$10:C$509,A195))</f>
      </c>
      <c r="H202" s="55">
        <f t="shared" si="4"/>
      </c>
      <c r="I202" s="60">
        <f t="shared" si="5"/>
      </c>
    </row>
    <row r="203" spans="1:9" ht="12.75">
      <c r="A203" s="1">
        <v>199</v>
      </c>
      <c r="B203" s="37"/>
      <c r="C203" s="5"/>
      <c r="D203" s="39"/>
      <c r="G203" s="59">
        <f>IF(A196&gt;formulas!E$21,"",SMALL(formulas!C$10:C$509,A196))</f>
      </c>
      <c r="H203" s="55">
        <f t="shared" si="4"/>
      </c>
      <c r="I203" s="60">
        <f t="shared" si="5"/>
      </c>
    </row>
    <row r="204" spans="1:9" ht="12.75">
      <c r="A204" s="1">
        <v>200</v>
      </c>
      <c r="B204" s="37"/>
      <c r="C204" s="5"/>
      <c r="D204" s="39"/>
      <c r="G204" s="59">
        <f>IF(A197&gt;formulas!E$21,"",SMALL(formulas!C$10:C$509,A197))</f>
      </c>
      <c r="H204" s="55">
        <f aca="true" t="shared" si="6" ref="H204:H267">IF(G204="","",COUNTIF(C$5:C$504,G204))</f>
      </c>
      <c r="I204" s="60">
        <f aca="true" t="shared" si="7" ref="I204:I267">IF(H204="","",H204/H$6)</f>
      </c>
    </row>
    <row r="205" spans="1:9" ht="12.75">
      <c r="A205" s="1">
        <v>201</v>
      </c>
      <c r="B205" s="37"/>
      <c r="C205" s="5"/>
      <c r="D205" s="39"/>
      <c r="G205" s="59">
        <f>IF(A198&gt;formulas!E$21,"",SMALL(formulas!C$10:C$509,A198))</f>
      </c>
      <c r="H205" s="55">
        <f t="shared" si="6"/>
      </c>
      <c r="I205" s="60">
        <f t="shared" si="7"/>
      </c>
    </row>
    <row r="206" spans="1:9" ht="12.75">
      <c r="A206" s="1">
        <v>202</v>
      </c>
      <c r="B206" s="37"/>
      <c r="C206" s="5"/>
      <c r="D206" s="39"/>
      <c r="G206" s="59">
        <f>IF(A199&gt;formulas!E$21,"",SMALL(formulas!C$10:C$509,A199))</f>
      </c>
      <c r="H206" s="55">
        <f t="shared" si="6"/>
      </c>
      <c r="I206" s="60">
        <f t="shared" si="7"/>
      </c>
    </row>
    <row r="207" spans="1:9" ht="12.75">
      <c r="A207" s="1">
        <v>203</v>
      </c>
      <c r="B207" s="37"/>
      <c r="C207" s="5"/>
      <c r="D207" s="39"/>
      <c r="G207" s="59">
        <f>IF(A200&gt;formulas!E$21,"",SMALL(formulas!C$10:C$509,A200))</f>
      </c>
      <c r="H207" s="55">
        <f t="shared" si="6"/>
      </c>
      <c r="I207" s="60">
        <f t="shared" si="7"/>
      </c>
    </row>
    <row r="208" spans="1:9" ht="12.75">
      <c r="A208" s="1">
        <v>204</v>
      </c>
      <c r="B208" s="37"/>
      <c r="C208" s="5"/>
      <c r="D208" s="39"/>
      <c r="G208" s="59">
        <f>IF(A201&gt;formulas!E$21,"",SMALL(formulas!C$10:C$509,A201))</f>
      </c>
      <c r="H208" s="55">
        <f t="shared" si="6"/>
      </c>
      <c r="I208" s="60">
        <f t="shared" si="7"/>
      </c>
    </row>
    <row r="209" spans="1:9" ht="12.75">
      <c r="A209" s="1">
        <v>205</v>
      </c>
      <c r="B209" s="37"/>
      <c r="C209" s="5"/>
      <c r="D209" s="39"/>
      <c r="G209" s="59">
        <f>IF(A202&gt;formulas!E$21,"",SMALL(formulas!C$10:C$509,A202))</f>
      </c>
      <c r="H209" s="55">
        <f t="shared" si="6"/>
      </c>
      <c r="I209" s="60">
        <f t="shared" si="7"/>
      </c>
    </row>
    <row r="210" spans="1:9" ht="12.75">
      <c r="A210" s="1">
        <v>206</v>
      </c>
      <c r="B210" s="37"/>
      <c r="C210" s="5"/>
      <c r="D210" s="39"/>
      <c r="G210" s="59">
        <f>IF(A203&gt;formulas!E$21,"",SMALL(formulas!C$10:C$509,A203))</f>
      </c>
      <c r="H210" s="55">
        <f t="shared" si="6"/>
      </c>
      <c r="I210" s="60">
        <f t="shared" si="7"/>
      </c>
    </row>
    <row r="211" spans="1:9" ht="12.75">
      <c r="A211" s="1">
        <v>207</v>
      </c>
      <c r="B211" s="37"/>
      <c r="C211" s="5"/>
      <c r="D211" s="39"/>
      <c r="G211" s="59">
        <f>IF(A204&gt;formulas!E$21,"",SMALL(formulas!C$10:C$509,A204))</f>
      </c>
      <c r="H211" s="55">
        <f t="shared" si="6"/>
      </c>
      <c r="I211" s="60">
        <f t="shared" si="7"/>
      </c>
    </row>
    <row r="212" spans="1:9" ht="12.75">
      <c r="A212" s="1">
        <v>208</v>
      </c>
      <c r="B212" s="37"/>
      <c r="C212" s="5"/>
      <c r="D212" s="39"/>
      <c r="G212" s="59">
        <f>IF(A205&gt;formulas!E$21,"",SMALL(formulas!C$10:C$509,A205))</f>
      </c>
      <c r="H212" s="55">
        <f t="shared" si="6"/>
      </c>
      <c r="I212" s="60">
        <f t="shared" si="7"/>
      </c>
    </row>
    <row r="213" spans="1:9" ht="12.75">
      <c r="A213" s="1">
        <v>209</v>
      </c>
      <c r="B213" s="37"/>
      <c r="C213" s="5"/>
      <c r="D213" s="39"/>
      <c r="G213" s="59">
        <f>IF(A206&gt;formulas!E$21,"",SMALL(formulas!C$10:C$509,A206))</f>
      </c>
      <c r="H213" s="55">
        <f t="shared" si="6"/>
      </c>
      <c r="I213" s="60">
        <f t="shared" si="7"/>
      </c>
    </row>
    <row r="214" spans="1:9" ht="12.75">
      <c r="A214" s="1">
        <v>210</v>
      </c>
      <c r="B214" s="37"/>
      <c r="C214" s="5"/>
      <c r="D214" s="39"/>
      <c r="G214" s="59">
        <f>IF(A207&gt;formulas!E$21,"",SMALL(formulas!C$10:C$509,A207))</f>
      </c>
      <c r="H214" s="55">
        <f t="shared" si="6"/>
      </c>
      <c r="I214" s="60">
        <f t="shared" si="7"/>
      </c>
    </row>
    <row r="215" spans="1:9" ht="12.75">
      <c r="A215" s="1">
        <v>211</v>
      </c>
      <c r="B215" s="37"/>
      <c r="C215" s="5"/>
      <c r="D215" s="39"/>
      <c r="G215" s="59">
        <f>IF(A208&gt;formulas!E$21,"",SMALL(formulas!C$10:C$509,A208))</f>
      </c>
      <c r="H215" s="55">
        <f t="shared" si="6"/>
      </c>
      <c r="I215" s="60">
        <f t="shared" si="7"/>
      </c>
    </row>
    <row r="216" spans="1:9" ht="12.75">
      <c r="A216" s="1">
        <v>212</v>
      </c>
      <c r="B216" s="37"/>
      <c r="C216" s="5"/>
      <c r="D216" s="39"/>
      <c r="G216" s="59">
        <f>IF(A209&gt;formulas!E$21,"",SMALL(formulas!C$10:C$509,A209))</f>
      </c>
      <c r="H216" s="55">
        <f t="shared" si="6"/>
      </c>
      <c r="I216" s="60">
        <f t="shared" si="7"/>
      </c>
    </row>
    <row r="217" spans="1:9" ht="12.75">
      <c r="A217" s="1">
        <v>213</v>
      </c>
      <c r="B217" s="37"/>
      <c r="C217" s="5"/>
      <c r="D217" s="39"/>
      <c r="G217" s="59">
        <f>IF(A210&gt;formulas!E$21,"",SMALL(formulas!C$10:C$509,A210))</f>
      </c>
      <c r="H217" s="55">
        <f t="shared" si="6"/>
      </c>
      <c r="I217" s="60">
        <f t="shared" si="7"/>
      </c>
    </row>
    <row r="218" spans="1:9" ht="12.75">
      <c r="A218" s="1">
        <v>214</v>
      </c>
      <c r="B218" s="37"/>
      <c r="C218" s="5"/>
      <c r="D218" s="39"/>
      <c r="G218" s="59">
        <f>IF(A211&gt;formulas!E$21,"",SMALL(formulas!C$10:C$509,A211))</f>
      </c>
      <c r="H218" s="55">
        <f t="shared" si="6"/>
      </c>
      <c r="I218" s="60">
        <f t="shared" si="7"/>
      </c>
    </row>
    <row r="219" spans="1:9" ht="12.75">
      <c r="A219" s="1">
        <v>215</v>
      </c>
      <c r="B219" s="37"/>
      <c r="C219" s="5"/>
      <c r="D219" s="39"/>
      <c r="G219" s="59">
        <f>IF(A212&gt;formulas!E$21,"",SMALL(formulas!C$10:C$509,A212))</f>
      </c>
      <c r="H219" s="55">
        <f t="shared" si="6"/>
      </c>
      <c r="I219" s="60">
        <f t="shared" si="7"/>
      </c>
    </row>
    <row r="220" spans="1:9" ht="12.75">
      <c r="A220" s="1">
        <v>216</v>
      </c>
      <c r="B220" s="37"/>
      <c r="C220" s="5"/>
      <c r="D220" s="39"/>
      <c r="G220" s="59">
        <f>IF(A213&gt;formulas!E$21,"",SMALL(formulas!C$10:C$509,A213))</f>
      </c>
      <c r="H220" s="55">
        <f t="shared" si="6"/>
      </c>
      <c r="I220" s="60">
        <f t="shared" si="7"/>
      </c>
    </row>
    <row r="221" spans="1:9" ht="12.75">
      <c r="A221" s="1">
        <v>217</v>
      </c>
      <c r="B221" s="37"/>
      <c r="C221" s="5"/>
      <c r="D221" s="39"/>
      <c r="G221" s="59">
        <f>IF(A214&gt;formulas!E$21,"",SMALL(formulas!C$10:C$509,A214))</f>
      </c>
      <c r="H221" s="55">
        <f t="shared" si="6"/>
      </c>
      <c r="I221" s="60">
        <f t="shared" si="7"/>
      </c>
    </row>
    <row r="222" spans="1:9" ht="12.75">
      <c r="A222" s="1">
        <v>218</v>
      </c>
      <c r="B222" s="37"/>
      <c r="C222" s="5"/>
      <c r="D222" s="39"/>
      <c r="G222" s="59">
        <f>IF(A215&gt;formulas!E$21,"",SMALL(formulas!C$10:C$509,A215))</f>
      </c>
      <c r="H222" s="55">
        <f t="shared" si="6"/>
      </c>
      <c r="I222" s="60">
        <f t="shared" si="7"/>
      </c>
    </row>
    <row r="223" spans="1:9" ht="12.75">
      <c r="A223" s="1">
        <v>219</v>
      </c>
      <c r="B223" s="37"/>
      <c r="C223" s="5"/>
      <c r="D223" s="39"/>
      <c r="G223" s="59">
        <f>IF(A216&gt;formulas!E$21,"",SMALL(formulas!C$10:C$509,A216))</f>
      </c>
      <c r="H223" s="55">
        <f t="shared" si="6"/>
      </c>
      <c r="I223" s="60">
        <f t="shared" si="7"/>
      </c>
    </row>
    <row r="224" spans="1:9" ht="12.75">
      <c r="A224" s="1">
        <v>220</v>
      </c>
      <c r="B224" s="37"/>
      <c r="C224" s="5"/>
      <c r="D224" s="39"/>
      <c r="G224" s="59">
        <f>IF(A217&gt;formulas!E$21,"",SMALL(formulas!C$10:C$509,A217))</f>
      </c>
      <c r="H224" s="55">
        <f t="shared" si="6"/>
      </c>
      <c r="I224" s="60">
        <f t="shared" si="7"/>
      </c>
    </row>
    <row r="225" spans="1:9" ht="12.75">
      <c r="A225" s="1">
        <v>221</v>
      </c>
      <c r="B225" s="37"/>
      <c r="C225" s="5"/>
      <c r="D225" s="39"/>
      <c r="G225" s="59">
        <f>IF(A218&gt;formulas!E$21,"",SMALL(formulas!C$10:C$509,A218))</f>
      </c>
      <c r="H225" s="55">
        <f t="shared" si="6"/>
      </c>
      <c r="I225" s="60">
        <f t="shared" si="7"/>
      </c>
    </row>
    <row r="226" spans="1:9" ht="12.75">
      <c r="A226" s="1">
        <v>222</v>
      </c>
      <c r="B226" s="37"/>
      <c r="C226" s="5"/>
      <c r="D226" s="39"/>
      <c r="G226" s="59">
        <f>IF(A219&gt;formulas!E$21,"",SMALL(formulas!C$10:C$509,A219))</f>
      </c>
      <c r="H226" s="55">
        <f t="shared" si="6"/>
      </c>
      <c r="I226" s="60">
        <f t="shared" si="7"/>
      </c>
    </row>
    <row r="227" spans="1:9" ht="12.75">
      <c r="A227" s="1">
        <v>223</v>
      </c>
      <c r="B227" s="37"/>
      <c r="C227" s="5"/>
      <c r="D227" s="39"/>
      <c r="G227" s="59">
        <f>IF(A220&gt;formulas!E$21,"",SMALL(formulas!C$10:C$509,A220))</f>
      </c>
      <c r="H227" s="55">
        <f t="shared" si="6"/>
      </c>
      <c r="I227" s="60">
        <f t="shared" si="7"/>
      </c>
    </row>
    <row r="228" spans="1:9" ht="12.75">
      <c r="A228" s="1">
        <v>224</v>
      </c>
      <c r="B228" s="37"/>
      <c r="C228" s="5"/>
      <c r="D228" s="39"/>
      <c r="G228" s="59">
        <f>IF(A221&gt;formulas!E$21,"",SMALL(formulas!C$10:C$509,A221))</f>
      </c>
      <c r="H228" s="55">
        <f t="shared" si="6"/>
      </c>
      <c r="I228" s="60">
        <f t="shared" si="7"/>
      </c>
    </row>
    <row r="229" spans="1:9" ht="12.75">
      <c r="A229" s="1">
        <v>225</v>
      </c>
      <c r="B229" s="37"/>
      <c r="C229" s="5"/>
      <c r="D229" s="39"/>
      <c r="G229" s="59">
        <f>IF(A222&gt;formulas!E$21,"",SMALL(formulas!C$10:C$509,A222))</f>
      </c>
      <c r="H229" s="55">
        <f t="shared" si="6"/>
      </c>
      <c r="I229" s="60">
        <f t="shared" si="7"/>
      </c>
    </row>
    <row r="230" spans="1:9" ht="12.75">
      <c r="A230" s="1">
        <v>226</v>
      </c>
      <c r="B230" s="37"/>
      <c r="C230" s="5"/>
      <c r="D230" s="39"/>
      <c r="G230" s="59">
        <f>IF(A223&gt;formulas!E$21,"",SMALL(formulas!C$10:C$509,A223))</f>
      </c>
      <c r="H230" s="55">
        <f t="shared" si="6"/>
      </c>
      <c r="I230" s="60">
        <f t="shared" si="7"/>
      </c>
    </row>
    <row r="231" spans="1:9" ht="12.75">
      <c r="A231" s="1">
        <v>227</v>
      </c>
      <c r="B231" s="37"/>
      <c r="C231" s="5"/>
      <c r="D231" s="39"/>
      <c r="G231" s="59">
        <f>IF(A224&gt;formulas!E$21,"",SMALL(formulas!C$10:C$509,A224))</f>
      </c>
      <c r="H231" s="55">
        <f t="shared" si="6"/>
      </c>
      <c r="I231" s="60">
        <f t="shared" si="7"/>
      </c>
    </row>
    <row r="232" spans="1:9" ht="12.75">
      <c r="A232" s="1">
        <v>228</v>
      </c>
      <c r="B232" s="37"/>
      <c r="C232" s="5"/>
      <c r="D232" s="39"/>
      <c r="G232" s="59">
        <f>IF(A225&gt;formulas!E$21,"",SMALL(formulas!C$10:C$509,A225))</f>
      </c>
      <c r="H232" s="55">
        <f t="shared" si="6"/>
      </c>
      <c r="I232" s="60">
        <f t="shared" si="7"/>
      </c>
    </row>
    <row r="233" spans="1:9" ht="12.75">
      <c r="A233" s="1">
        <v>229</v>
      </c>
      <c r="B233" s="37"/>
      <c r="C233" s="5"/>
      <c r="D233" s="39"/>
      <c r="G233" s="59">
        <f>IF(A226&gt;formulas!E$21,"",SMALL(formulas!C$10:C$509,A226))</f>
      </c>
      <c r="H233" s="55">
        <f t="shared" si="6"/>
      </c>
      <c r="I233" s="60">
        <f t="shared" si="7"/>
      </c>
    </row>
    <row r="234" spans="1:9" ht="12.75">
      <c r="A234" s="1">
        <v>230</v>
      </c>
      <c r="B234" s="37"/>
      <c r="C234" s="5"/>
      <c r="D234" s="39"/>
      <c r="G234" s="59">
        <f>IF(A227&gt;formulas!E$21,"",SMALL(formulas!C$10:C$509,A227))</f>
      </c>
      <c r="H234" s="55">
        <f t="shared" si="6"/>
      </c>
      <c r="I234" s="60">
        <f t="shared" si="7"/>
      </c>
    </row>
    <row r="235" spans="1:9" ht="12.75">
      <c r="A235" s="1">
        <v>231</v>
      </c>
      <c r="B235" s="37"/>
      <c r="C235" s="5"/>
      <c r="D235" s="39"/>
      <c r="G235" s="59">
        <f>IF(A228&gt;formulas!E$21,"",SMALL(formulas!C$10:C$509,A228))</f>
      </c>
      <c r="H235" s="55">
        <f t="shared" si="6"/>
      </c>
      <c r="I235" s="60">
        <f t="shared" si="7"/>
      </c>
    </row>
    <row r="236" spans="1:9" ht="12.75">
      <c r="A236" s="1">
        <v>232</v>
      </c>
      <c r="B236" s="37"/>
      <c r="C236" s="5"/>
      <c r="D236" s="39"/>
      <c r="G236" s="59">
        <f>IF(A229&gt;formulas!E$21,"",SMALL(formulas!C$10:C$509,A229))</f>
      </c>
      <c r="H236" s="55">
        <f t="shared" si="6"/>
      </c>
      <c r="I236" s="60">
        <f t="shared" si="7"/>
      </c>
    </row>
    <row r="237" spans="1:9" ht="12.75">
      <c r="A237" s="1">
        <v>233</v>
      </c>
      <c r="B237" s="37"/>
      <c r="C237" s="5"/>
      <c r="D237" s="39"/>
      <c r="G237" s="59">
        <f>IF(A230&gt;formulas!E$21,"",SMALL(formulas!C$10:C$509,A230))</f>
      </c>
      <c r="H237" s="55">
        <f t="shared" si="6"/>
      </c>
      <c r="I237" s="60">
        <f t="shared" si="7"/>
      </c>
    </row>
    <row r="238" spans="1:9" ht="12.75">
      <c r="A238" s="1">
        <v>234</v>
      </c>
      <c r="B238" s="37"/>
      <c r="C238" s="5"/>
      <c r="D238" s="39"/>
      <c r="G238" s="59">
        <f>IF(A231&gt;formulas!E$21,"",SMALL(formulas!C$10:C$509,A231))</f>
      </c>
      <c r="H238" s="55">
        <f t="shared" si="6"/>
      </c>
      <c r="I238" s="60">
        <f t="shared" si="7"/>
      </c>
    </row>
    <row r="239" spans="1:9" ht="12.75">
      <c r="A239" s="1">
        <v>235</v>
      </c>
      <c r="B239" s="37"/>
      <c r="C239" s="5"/>
      <c r="D239" s="39"/>
      <c r="G239" s="59">
        <f>IF(A232&gt;formulas!E$21,"",SMALL(formulas!C$10:C$509,A232))</f>
      </c>
      <c r="H239" s="55">
        <f t="shared" si="6"/>
      </c>
      <c r="I239" s="60">
        <f t="shared" si="7"/>
      </c>
    </row>
    <row r="240" spans="1:9" ht="12.75">
      <c r="A240" s="1">
        <v>236</v>
      </c>
      <c r="B240" s="37"/>
      <c r="C240" s="5"/>
      <c r="D240" s="39"/>
      <c r="G240" s="59">
        <f>IF(A233&gt;formulas!E$21,"",SMALL(formulas!C$10:C$509,A233))</f>
      </c>
      <c r="H240" s="55">
        <f t="shared" si="6"/>
      </c>
      <c r="I240" s="60">
        <f t="shared" si="7"/>
      </c>
    </row>
    <row r="241" spans="1:9" ht="12.75">
      <c r="A241" s="1">
        <v>237</v>
      </c>
      <c r="B241" s="37"/>
      <c r="C241" s="5"/>
      <c r="D241" s="39"/>
      <c r="G241" s="59">
        <f>IF(A234&gt;formulas!E$21,"",SMALL(formulas!C$10:C$509,A234))</f>
      </c>
      <c r="H241" s="55">
        <f t="shared" si="6"/>
      </c>
      <c r="I241" s="60">
        <f t="shared" si="7"/>
      </c>
    </row>
    <row r="242" spans="1:9" ht="12.75">
      <c r="A242" s="1">
        <v>238</v>
      </c>
      <c r="B242" s="37"/>
      <c r="C242" s="5"/>
      <c r="D242" s="39"/>
      <c r="G242" s="59">
        <f>IF(A235&gt;formulas!E$21,"",SMALL(formulas!C$10:C$509,A235))</f>
      </c>
      <c r="H242" s="55">
        <f t="shared" si="6"/>
      </c>
      <c r="I242" s="60">
        <f t="shared" si="7"/>
      </c>
    </row>
    <row r="243" spans="1:9" ht="12.75">
      <c r="A243" s="1">
        <v>239</v>
      </c>
      <c r="B243" s="37"/>
      <c r="C243" s="5"/>
      <c r="D243" s="39"/>
      <c r="G243" s="59">
        <f>IF(A236&gt;formulas!E$21,"",SMALL(formulas!C$10:C$509,A236))</f>
      </c>
      <c r="H243" s="55">
        <f t="shared" si="6"/>
      </c>
      <c r="I243" s="60">
        <f t="shared" si="7"/>
      </c>
    </row>
    <row r="244" spans="1:9" ht="12.75">
      <c r="A244" s="1">
        <v>240</v>
      </c>
      <c r="B244" s="37"/>
      <c r="C244" s="5"/>
      <c r="D244" s="39"/>
      <c r="G244" s="59">
        <f>IF(A237&gt;formulas!E$21,"",SMALL(formulas!C$10:C$509,A237))</f>
      </c>
      <c r="H244" s="55">
        <f t="shared" si="6"/>
      </c>
      <c r="I244" s="60">
        <f t="shared" si="7"/>
      </c>
    </row>
    <row r="245" spans="1:9" ht="12.75">
      <c r="A245" s="1">
        <v>241</v>
      </c>
      <c r="B245" s="37"/>
      <c r="C245" s="5"/>
      <c r="D245" s="39"/>
      <c r="G245" s="59">
        <f>IF(A238&gt;formulas!E$21,"",SMALL(formulas!C$10:C$509,A238))</f>
      </c>
      <c r="H245" s="55">
        <f t="shared" si="6"/>
      </c>
      <c r="I245" s="60">
        <f t="shared" si="7"/>
      </c>
    </row>
    <row r="246" spans="1:9" ht="12.75">
      <c r="A246" s="1">
        <v>242</v>
      </c>
      <c r="B246" s="37"/>
      <c r="C246" s="5"/>
      <c r="D246" s="39"/>
      <c r="G246" s="59">
        <f>IF(A239&gt;formulas!E$21,"",SMALL(formulas!C$10:C$509,A239))</f>
      </c>
      <c r="H246" s="55">
        <f t="shared" si="6"/>
      </c>
      <c r="I246" s="60">
        <f t="shared" si="7"/>
      </c>
    </row>
    <row r="247" spans="1:9" ht="12.75">
      <c r="A247" s="1">
        <v>243</v>
      </c>
      <c r="B247" s="37"/>
      <c r="C247" s="5"/>
      <c r="D247" s="39"/>
      <c r="G247" s="59">
        <f>IF(A240&gt;formulas!E$21,"",SMALL(formulas!C$10:C$509,A240))</f>
      </c>
      <c r="H247" s="55">
        <f t="shared" si="6"/>
      </c>
      <c r="I247" s="60">
        <f t="shared" si="7"/>
      </c>
    </row>
    <row r="248" spans="1:9" ht="12.75">
      <c r="A248" s="1">
        <v>244</v>
      </c>
      <c r="B248" s="37"/>
      <c r="C248" s="5"/>
      <c r="D248" s="39"/>
      <c r="G248" s="59">
        <f>IF(A241&gt;formulas!E$21,"",SMALL(formulas!C$10:C$509,A241))</f>
      </c>
      <c r="H248" s="55">
        <f t="shared" si="6"/>
      </c>
      <c r="I248" s="60">
        <f t="shared" si="7"/>
      </c>
    </row>
    <row r="249" spans="1:9" ht="12.75">
      <c r="A249" s="1">
        <v>245</v>
      </c>
      <c r="B249" s="37"/>
      <c r="C249" s="5"/>
      <c r="D249" s="39"/>
      <c r="G249" s="59">
        <f>IF(A242&gt;formulas!E$21,"",SMALL(formulas!C$10:C$509,A242))</f>
      </c>
      <c r="H249" s="55">
        <f t="shared" si="6"/>
      </c>
      <c r="I249" s="60">
        <f t="shared" si="7"/>
      </c>
    </row>
    <row r="250" spans="1:9" ht="12.75">
      <c r="A250" s="1">
        <v>246</v>
      </c>
      <c r="B250" s="37"/>
      <c r="C250" s="5"/>
      <c r="D250" s="39"/>
      <c r="G250" s="59">
        <f>IF(A243&gt;formulas!E$21,"",SMALL(formulas!C$10:C$509,A243))</f>
      </c>
      <c r="H250" s="55">
        <f t="shared" si="6"/>
      </c>
      <c r="I250" s="60">
        <f t="shared" si="7"/>
      </c>
    </row>
    <row r="251" spans="1:9" ht="12.75">
      <c r="A251" s="1">
        <v>247</v>
      </c>
      <c r="B251" s="37"/>
      <c r="C251" s="5"/>
      <c r="D251" s="39"/>
      <c r="G251" s="59">
        <f>IF(A244&gt;formulas!E$21,"",SMALL(formulas!C$10:C$509,A244))</f>
      </c>
      <c r="H251" s="55">
        <f t="shared" si="6"/>
      </c>
      <c r="I251" s="60">
        <f t="shared" si="7"/>
      </c>
    </row>
    <row r="252" spans="1:9" ht="12.75">
      <c r="A252" s="1">
        <v>248</v>
      </c>
      <c r="B252" s="37"/>
      <c r="C252" s="5"/>
      <c r="D252" s="39"/>
      <c r="G252" s="59">
        <f>IF(A245&gt;formulas!E$21,"",SMALL(formulas!C$10:C$509,A245))</f>
      </c>
      <c r="H252" s="55">
        <f t="shared" si="6"/>
      </c>
      <c r="I252" s="60">
        <f t="shared" si="7"/>
      </c>
    </row>
    <row r="253" spans="1:9" ht="12.75">
      <c r="A253" s="1">
        <v>249</v>
      </c>
      <c r="B253" s="37"/>
      <c r="C253" s="5"/>
      <c r="D253" s="39"/>
      <c r="G253" s="59">
        <f>IF(A246&gt;formulas!E$21,"",SMALL(formulas!C$10:C$509,A246))</f>
      </c>
      <c r="H253" s="55">
        <f t="shared" si="6"/>
      </c>
      <c r="I253" s="60">
        <f t="shared" si="7"/>
      </c>
    </row>
    <row r="254" spans="1:9" ht="12.75">
      <c r="A254" s="1">
        <v>250</v>
      </c>
      <c r="B254" s="37"/>
      <c r="C254" s="5"/>
      <c r="D254" s="39"/>
      <c r="G254" s="59">
        <f>IF(A247&gt;formulas!E$21,"",SMALL(formulas!C$10:C$509,A247))</f>
      </c>
      <c r="H254" s="55">
        <f t="shared" si="6"/>
      </c>
      <c r="I254" s="60">
        <f t="shared" si="7"/>
      </c>
    </row>
    <row r="255" spans="1:9" ht="12.75">
      <c r="A255" s="1">
        <v>251</v>
      </c>
      <c r="B255" s="37"/>
      <c r="C255" s="5"/>
      <c r="D255" s="39"/>
      <c r="G255" s="59">
        <f>IF(A248&gt;formulas!E$21,"",SMALL(formulas!C$10:C$509,A248))</f>
      </c>
      <c r="H255" s="55">
        <f t="shared" si="6"/>
      </c>
      <c r="I255" s="60">
        <f t="shared" si="7"/>
      </c>
    </row>
    <row r="256" spans="1:9" ht="12.75">
      <c r="A256" s="1">
        <v>252</v>
      </c>
      <c r="B256" s="37"/>
      <c r="C256" s="5"/>
      <c r="D256" s="39"/>
      <c r="G256" s="59">
        <f>IF(A249&gt;formulas!E$21,"",SMALL(formulas!C$10:C$509,A249))</f>
      </c>
      <c r="H256" s="55">
        <f t="shared" si="6"/>
      </c>
      <c r="I256" s="60">
        <f t="shared" si="7"/>
      </c>
    </row>
    <row r="257" spans="1:9" ht="12.75">
      <c r="A257" s="1">
        <v>253</v>
      </c>
      <c r="B257" s="37"/>
      <c r="C257" s="5"/>
      <c r="D257" s="39"/>
      <c r="G257" s="59">
        <f>IF(A250&gt;formulas!E$21,"",SMALL(formulas!C$10:C$509,A250))</f>
      </c>
      <c r="H257" s="55">
        <f t="shared" si="6"/>
      </c>
      <c r="I257" s="60">
        <f t="shared" si="7"/>
      </c>
    </row>
    <row r="258" spans="1:9" ht="12.75">
      <c r="A258" s="1">
        <v>254</v>
      </c>
      <c r="B258" s="37"/>
      <c r="C258" s="5"/>
      <c r="D258" s="39"/>
      <c r="G258" s="59">
        <f>IF(A251&gt;formulas!E$21,"",SMALL(formulas!C$10:C$509,A251))</f>
      </c>
      <c r="H258" s="55">
        <f t="shared" si="6"/>
      </c>
      <c r="I258" s="60">
        <f t="shared" si="7"/>
      </c>
    </row>
    <row r="259" spans="1:9" ht="12.75">
      <c r="A259" s="1">
        <v>255</v>
      </c>
      <c r="B259" s="37"/>
      <c r="C259" s="5"/>
      <c r="D259" s="39"/>
      <c r="G259" s="59">
        <f>IF(A252&gt;formulas!E$21,"",SMALL(formulas!C$10:C$509,A252))</f>
      </c>
      <c r="H259" s="55">
        <f t="shared" si="6"/>
      </c>
      <c r="I259" s="60">
        <f t="shared" si="7"/>
      </c>
    </row>
    <row r="260" spans="1:9" ht="12.75">
      <c r="A260" s="1">
        <v>256</v>
      </c>
      <c r="B260" s="37"/>
      <c r="C260" s="5"/>
      <c r="D260" s="39"/>
      <c r="G260" s="59">
        <f>IF(A253&gt;formulas!E$21,"",SMALL(formulas!C$10:C$509,A253))</f>
      </c>
      <c r="H260" s="55">
        <f t="shared" si="6"/>
      </c>
      <c r="I260" s="60">
        <f t="shared" si="7"/>
      </c>
    </row>
    <row r="261" spans="1:9" ht="12.75">
      <c r="A261" s="1">
        <v>257</v>
      </c>
      <c r="B261" s="37"/>
      <c r="C261" s="5"/>
      <c r="D261" s="39"/>
      <c r="G261" s="59">
        <f>IF(A254&gt;formulas!E$21,"",SMALL(formulas!C$10:C$509,A254))</f>
      </c>
      <c r="H261" s="55">
        <f t="shared" si="6"/>
      </c>
      <c r="I261" s="60">
        <f t="shared" si="7"/>
      </c>
    </row>
    <row r="262" spans="1:9" ht="12.75">
      <c r="A262" s="1">
        <v>258</v>
      </c>
      <c r="B262" s="37"/>
      <c r="C262" s="5"/>
      <c r="D262" s="39"/>
      <c r="G262" s="59">
        <f>IF(A255&gt;formulas!E$21,"",SMALL(formulas!C$10:C$509,A255))</f>
      </c>
      <c r="H262" s="55">
        <f t="shared" si="6"/>
      </c>
      <c r="I262" s="60">
        <f t="shared" si="7"/>
      </c>
    </row>
    <row r="263" spans="1:9" ht="12.75">
      <c r="A263" s="1">
        <v>259</v>
      </c>
      <c r="B263" s="37"/>
      <c r="C263" s="5"/>
      <c r="D263" s="39"/>
      <c r="G263" s="59">
        <f>IF(A256&gt;formulas!E$21,"",SMALL(formulas!C$10:C$509,A256))</f>
      </c>
      <c r="H263" s="55">
        <f t="shared" si="6"/>
      </c>
      <c r="I263" s="60">
        <f t="shared" si="7"/>
      </c>
    </row>
    <row r="264" spans="1:9" ht="12.75">
      <c r="A264" s="1">
        <v>260</v>
      </c>
      <c r="B264" s="37"/>
      <c r="C264" s="5"/>
      <c r="D264" s="39"/>
      <c r="G264" s="59">
        <f>IF(A257&gt;formulas!E$21,"",SMALL(formulas!C$10:C$509,A257))</f>
      </c>
      <c r="H264" s="55">
        <f t="shared" si="6"/>
      </c>
      <c r="I264" s="60">
        <f t="shared" si="7"/>
      </c>
    </row>
    <row r="265" spans="1:9" ht="12.75">
      <c r="A265" s="1">
        <v>261</v>
      </c>
      <c r="B265" s="37"/>
      <c r="C265" s="5"/>
      <c r="D265" s="39"/>
      <c r="G265" s="59">
        <f>IF(A258&gt;formulas!E$21,"",SMALL(formulas!C$10:C$509,A258))</f>
      </c>
      <c r="H265" s="55">
        <f t="shared" si="6"/>
      </c>
      <c r="I265" s="60">
        <f t="shared" si="7"/>
      </c>
    </row>
    <row r="266" spans="1:9" ht="12.75">
      <c r="A266" s="1">
        <v>262</v>
      </c>
      <c r="B266" s="37"/>
      <c r="C266" s="5"/>
      <c r="D266" s="39"/>
      <c r="G266" s="59">
        <f>IF(A259&gt;formulas!E$21,"",SMALL(formulas!C$10:C$509,A259))</f>
      </c>
      <c r="H266" s="55">
        <f t="shared" si="6"/>
      </c>
      <c r="I266" s="60">
        <f t="shared" si="7"/>
      </c>
    </row>
    <row r="267" spans="1:9" ht="12.75">
      <c r="A267" s="1">
        <v>263</v>
      </c>
      <c r="B267" s="37"/>
      <c r="C267" s="5"/>
      <c r="D267" s="39"/>
      <c r="G267" s="59">
        <f>IF(A260&gt;formulas!E$21,"",SMALL(formulas!C$10:C$509,A260))</f>
      </c>
      <c r="H267" s="55">
        <f t="shared" si="6"/>
      </c>
      <c r="I267" s="60">
        <f t="shared" si="7"/>
      </c>
    </row>
    <row r="268" spans="1:9" ht="12.75">
      <c r="A268" s="1">
        <v>264</v>
      </c>
      <c r="B268" s="37"/>
      <c r="C268" s="5"/>
      <c r="D268" s="39"/>
      <c r="G268" s="59">
        <f>IF(A261&gt;formulas!E$21,"",SMALL(formulas!C$10:C$509,A261))</f>
      </c>
      <c r="H268" s="55">
        <f aca="true" t="shared" si="8" ref="H268:H331">IF(G268="","",COUNTIF(C$5:C$504,G268))</f>
      </c>
      <c r="I268" s="60">
        <f aca="true" t="shared" si="9" ref="I268:I331">IF(H268="","",H268/H$6)</f>
      </c>
    </row>
    <row r="269" spans="1:9" ht="12.75">
      <c r="A269" s="1">
        <v>265</v>
      </c>
      <c r="B269" s="37"/>
      <c r="C269" s="5"/>
      <c r="D269" s="39"/>
      <c r="G269" s="59">
        <f>IF(A262&gt;formulas!E$21,"",SMALL(formulas!C$10:C$509,A262))</f>
      </c>
      <c r="H269" s="55">
        <f t="shared" si="8"/>
      </c>
      <c r="I269" s="60">
        <f t="shared" si="9"/>
      </c>
    </row>
    <row r="270" spans="1:9" ht="12.75">
      <c r="A270" s="1">
        <v>266</v>
      </c>
      <c r="B270" s="37"/>
      <c r="C270" s="5"/>
      <c r="D270" s="39"/>
      <c r="G270" s="59">
        <f>IF(A263&gt;formulas!E$21,"",SMALL(formulas!C$10:C$509,A263))</f>
      </c>
      <c r="H270" s="55">
        <f t="shared" si="8"/>
      </c>
      <c r="I270" s="60">
        <f t="shared" si="9"/>
      </c>
    </row>
    <row r="271" spans="1:9" ht="12.75">
      <c r="A271" s="1">
        <v>267</v>
      </c>
      <c r="B271" s="37"/>
      <c r="C271" s="5"/>
      <c r="D271" s="39"/>
      <c r="G271" s="59">
        <f>IF(A264&gt;formulas!E$21,"",SMALL(formulas!C$10:C$509,A264))</f>
      </c>
      <c r="H271" s="55">
        <f t="shared" si="8"/>
      </c>
      <c r="I271" s="60">
        <f t="shared" si="9"/>
      </c>
    </row>
    <row r="272" spans="1:9" ht="12.75">
      <c r="A272" s="1">
        <v>268</v>
      </c>
      <c r="B272" s="37"/>
      <c r="C272" s="5"/>
      <c r="D272" s="39"/>
      <c r="G272" s="59">
        <f>IF(A265&gt;formulas!E$21,"",SMALL(formulas!C$10:C$509,A265))</f>
      </c>
      <c r="H272" s="55">
        <f t="shared" si="8"/>
      </c>
      <c r="I272" s="60">
        <f t="shared" si="9"/>
      </c>
    </row>
    <row r="273" spans="1:9" ht="12.75">
      <c r="A273" s="1">
        <v>269</v>
      </c>
      <c r="B273" s="37"/>
      <c r="C273" s="5"/>
      <c r="D273" s="39"/>
      <c r="G273" s="59">
        <f>IF(A266&gt;formulas!E$21,"",SMALL(formulas!C$10:C$509,A266))</f>
      </c>
      <c r="H273" s="55">
        <f t="shared" si="8"/>
      </c>
      <c r="I273" s="60">
        <f t="shared" si="9"/>
      </c>
    </row>
    <row r="274" spans="1:9" ht="12.75">
      <c r="A274" s="1">
        <v>270</v>
      </c>
      <c r="B274" s="37"/>
      <c r="C274" s="5"/>
      <c r="D274" s="39"/>
      <c r="G274" s="59">
        <f>IF(A267&gt;formulas!E$21,"",SMALL(formulas!C$10:C$509,A267))</f>
      </c>
      <c r="H274" s="55">
        <f t="shared" si="8"/>
      </c>
      <c r="I274" s="60">
        <f t="shared" si="9"/>
      </c>
    </row>
    <row r="275" spans="1:9" ht="12.75">
      <c r="A275" s="1">
        <v>271</v>
      </c>
      <c r="B275" s="37"/>
      <c r="C275" s="5"/>
      <c r="D275" s="39"/>
      <c r="G275" s="59">
        <f>IF(A268&gt;formulas!E$21,"",SMALL(formulas!C$10:C$509,A268))</f>
      </c>
      <c r="H275" s="55">
        <f t="shared" si="8"/>
      </c>
      <c r="I275" s="60">
        <f t="shared" si="9"/>
      </c>
    </row>
    <row r="276" spans="1:9" ht="12.75">
      <c r="A276" s="1">
        <v>272</v>
      </c>
      <c r="B276" s="37"/>
      <c r="C276" s="5"/>
      <c r="D276" s="39"/>
      <c r="G276" s="59">
        <f>IF(A269&gt;formulas!E$21,"",SMALL(formulas!C$10:C$509,A269))</f>
      </c>
      <c r="H276" s="55">
        <f t="shared" si="8"/>
      </c>
      <c r="I276" s="60">
        <f t="shared" si="9"/>
      </c>
    </row>
    <row r="277" spans="1:9" ht="12.75">
      <c r="A277" s="1">
        <v>273</v>
      </c>
      <c r="B277" s="37"/>
      <c r="C277" s="5"/>
      <c r="D277" s="39"/>
      <c r="G277" s="59">
        <f>IF(A270&gt;formulas!E$21,"",SMALL(formulas!C$10:C$509,A270))</f>
      </c>
      <c r="H277" s="55">
        <f t="shared" si="8"/>
      </c>
      <c r="I277" s="60">
        <f t="shared" si="9"/>
      </c>
    </row>
    <row r="278" spans="1:9" ht="12.75">
      <c r="A278" s="1">
        <v>274</v>
      </c>
      <c r="B278" s="37"/>
      <c r="C278" s="5"/>
      <c r="D278" s="39"/>
      <c r="G278" s="59">
        <f>IF(A271&gt;formulas!E$21,"",SMALL(formulas!C$10:C$509,A271))</f>
      </c>
      <c r="H278" s="55">
        <f t="shared" si="8"/>
      </c>
      <c r="I278" s="60">
        <f t="shared" si="9"/>
      </c>
    </row>
    <row r="279" spans="1:9" ht="12.75">
      <c r="A279" s="1">
        <v>275</v>
      </c>
      <c r="B279" s="37"/>
      <c r="C279" s="5"/>
      <c r="D279" s="39"/>
      <c r="G279" s="59">
        <f>IF(A272&gt;formulas!E$21,"",SMALL(formulas!C$10:C$509,A272))</f>
      </c>
      <c r="H279" s="55">
        <f t="shared" si="8"/>
      </c>
      <c r="I279" s="60">
        <f t="shared" si="9"/>
      </c>
    </row>
    <row r="280" spans="1:9" ht="12.75">
      <c r="A280" s="1">
        <v>276</v>
      </c>
      <c r="B280" s="37"/>
      <c r="C280" s="5"/>
      <c r="D280" s="39"/>
      <c r="G280" s="59">
        <f>IF(A273&gt;formulas!E$21,"",SMALL(formulas!C$10:C$509,A273))</f>
      </c>
      <c r="H280" s="55">
        <f t="shared" si="8"/>
      </c>
      <c r="I280" s="60">
        <f t="shared" si="9"/>
      </c>
    </row>
    <row r="281" spans="1:9" ht="12.75">
      <c r="A281" s="1">
        <v>277</v>
      </c>
      <c r="B281" s="37"/>
      <c r="C281" s="5"/>
      <c r="D281" s="39"/>
      <c r="G281" s="59">
        <f>IF(A274&gt;formulas!E$21,"",SMALL(formulas!C$10:C$509,A274))</f>
      </c>
      <c r="H281" s="55">
        <f t="shared" si="8"/>
      </c>
      <c r="I281" s="60">
        <f t="shared" si="9"/>
      </c>
    </row>
    <row r="282" spans="1:9" ht="12.75">
      <c r="A282" s="1">
        <v>278</v>
      </c>
      <c r="B282" s="37"/>
      <c r="C282" s="5"/>
      <c r="D282" s="39"/>
      <c r="G282" s="59">
        <f>IF(A275&gt;formulas!E$21,"",SMALL(formulas!C$10:C$509,A275))</f>
      </c>
      <c r="H282" s="55">
        <f t="shared" si="8"/>
      </c>
      <c r="I282" s="60">
        <f t="shared" si="9"/>
      </c>
    </row>
    <row r="283" spans="1:9" ht="12.75">
      <c r="A283" s="1">
        <v>279</v>
      </c>
      <c r="B283" s="37"/>
      <c r="C283" s="5"/>
      <c r="D283" s="39"/>
      <c r="G283" s="59">
        <f>IF(A276&gt;formulas!E$21,"",SMALL(formulas!C$10:C$509,A276))</f>
      </c>
      <c r="H283" s="55">
        <f t="shared" si="8"/>
      </c>
      <c r="I283" s="60">
        <f t="shared" si="9"/>
      </c>
    </row>
    <row r="284" spans="1:9" ht="12.75">
      <c r="A284" s="1">
        <v>280</v>
      </c>
      <c r="B284" s="37"/>
      <c r="C284" s="5"/>
      <c r="D284" s="39"/>
      <c r="G284" s="59">
        <f>IF(A277&gt;formulas!E$21,"",SMALL(formulas!C$10:C$509,A277))</f>
      </c>
      <c r="H284" s="55">
        <f t="shared" si="8"/>
      </c>
      <c r="I284" s="60">
        <f t="shared" si="9"/>
      </c>
    </row>
    <row r="285" spans="1:9" ht="12.75">
      <c r="A285" s="1">
        <v>281</v>
      </c>
      <c r="B285" s="37"/>
      <c r="C285" s="5"/>
      <c r="D285" s="39"/>
      <c r="G285" s="59">
        <f>IF(A278&gt;formulas!E$21,"",SMALL(formulas!C$10:C$509,A278))</f>
      </c>
      <c r="H285" s="55">
        <f t="shared" si="8"/>
      </c>
      <c r="I285" s="60">
        <f t="shared" si="9"/>
      </c>
    </row>
    <row r="286" spans="1:9" ht="12.75">
      <c r="A286" s="1">
        <v>282</v>
      </c>
      <c r="B286" s="37"/>
      <c r="C286" s="5"/>
      <c r="D286" s="39"/>
      <c r="G286" s="59">
        <f>IF(A279&gt;formulas!E$21,"",SMALL(formulas!C$10:C$509,A279))</f>
      </c>
      <c r="H286" s="55">
        <f t="shared" si="8"/>
      </c>
      <c r="I286" s="60">
        <f t="shared" si="9"/>
      </c>
    </row>
    <row r="287" spans="1:9" ht="12.75">
      <c r="A287" s="1">
        <v>283</v>
      </c>
      <c r="B287" s="37"/>
      <c r="C287" s="5"/>
      <c r="D287" s="39"/>
      <c r="G287" s="59">
        <f>IF(A280&gt;formulas!E$21,"",SMALL(formulas!C$10:C$509,A280))</f>
      </c>
      <c r="H287" s="55">
        <f t="shared" si="8"/>
      </c>
      <c r="I287" s="60">
        <f t="shared" si="9"/>
      </c>
    </row>
    <row r="288" spans="1:9" ht="12.75">
      <c r="A288" s="1">
        <v>284</v>
      </c>
      <c r="B288" s="37"/>
      <c r="C288" s="5"/>
      <c r="D288" s="39"/>
      <c r="G288" s="59">
        <f>IF(A281&gt;formulas!E$21,"",SMALL(formulas!C$10:C$509,A281))</f>
      </c>
      <c r="H288" s="55">
        <f t="shared" si="8"/>
      </c>
      <c r="I288" s="60">
        <f t="shared" si="9"/>
      </c>
    </row>
    <row r="289" spans="1:9" ht="12.75">
      <c r="A289" s="1">
        <v>285</v>
      </c>
      <c r="B289" s="37"/>
      <c r="C289" s="5"/>
      <c r="D289" s="39"/>
      <c r="G289" s="59">
        <f>IF(A282&gt;formulas!E$21,"",SMALL(formulas!C$10:C$509,A282))</f>
      </c>
      <c r="H289" s="55">
        <f t="shared" si="8"/>
      </c>
      <c r="I289" s="60">
        <f t="shared" si="9"/>
      </c>
    </row>
    <row r="290" spans="1:9" ht="12.75">
      <c r="A290" s="1">
        <v>286</v>
      </c>
      <c r="B290" s="37"/>
      <c r="C290" s="5"/>
      <c r="D290" s="39"/>
      <c r="G290" s="59">
        <f>IF(A283&gt;formulas!E$21,"",SMALL(formulas!C$10:C$509,A283))</f>
      </c>
      <c r="H290" s="55">
        <f t="shared" si="8"/>
      </c>
      <c r="I290" s="60">
        <f t="shared" si="9"/>
      </c>
    </row>
    <row r="291" spans="1:9" ht="12.75">
      <c r="A291" s="1">
        <v>287</v>
      </c>
      <c r="B291" s="37"/>
      <c r="C291" s="5"/>
      <c r="D291" s="39"/>
      <c r="G291" s="59">
        <f>IF(A284&gt;formulas!E$21,"",SMALL(formulas!C$10:C$509,A284))</f>
      </c>
      <c r="H291" s="55">
        <f t="shared" si="8"/>
      </c>
      <c r="I291" s="60">
        <f t="shared" si="9"/>
      </c>
    </row>
    <row r="292" spans="1:9" ht="12.75">
      <c r="A292" s="1">
        <v>288</v>
      </c>
      <c r="B292" s="37"/>
      <c r="C292" s="5"/>
      <c r="D292" s="39"/>
      <c r="G292" s="59">
        <f>IF(A285&gt;formulas!E$21,"",SMALL(formulas!C$10:C$509,A285))</f>
      </c>
      <c r="H292" s="55">
        <f t="shared" si="8"/>
      </c>
      <c r="I292" s="60">
        <f t="shared" si="9"/>
      </c>
    </row>
    <row r="293" spans="1:9" ht="12.75">
      <c r="A293" s="1">
        <v>289</v>
      </c>
      <c r="B293" s="37"/>
      <c r="C293" s="5"/>
      <c r="D293" s="39"/>
      <c r="G293" s="59">
        <f>IF(A286&gt;formulas!E$21,"",SMALL(formulas!C$10:C$509,A286))</f>
      </c>
      <c r="H293" s="55">
        <f t="shared" si="8"/>
      </c>
      <c r="I293" s="60">
        <f t="shared" si="9"/>
      </c>
    </row>
    <row r="294" spans="1:9" ht="12.75">
      <c r="A294" s="1">
        <v>290</v>
      </c>
      <c r="B294" s="37"/>
      <c r="C294" s="5"/>
      <c r="D294" s="39"/>
      <c r="G294" s="59">
        <f>IF(A287&gt;formulas!E$21,"",SMALL(formulas!C$10:C$509,A287))</f>
      </c>
      <c r="H294" s="55">
        <f t="shared" si="8"/>
      </c>
      <c r="I294" s="60">
        <f t="shared" si="9"/>
      </c>
    </row>
    <row r="295" spans="1:9" ht="12.75">
      <c r="A295" s="1">
        <v>291</v>
      </c>
      <c r="B295" s="37"/>
      <c r="C295" s="5"/>
      <c r="D295" s="39"/>
      <c r="G295" s="59">
        <f>IF(A288&gt;formulas!E$21,"",SMALL(formulas!C$10:C$509,A288))</f>
      </c>
      <c r="H295" s="55">
        <f t="shared" si="8"/>
      </c>
      <c r="I295" s="60">
        <f t="shared" si="9"/>
      </c>
    </row>
    <row r="296" spans="1:9" ht="12.75">
      <c r="A296" s="1">
        <v>292</v>
      </c>
      <c r="B296" s="37"/>
      <c r="C296" s="5"/>
      <c r="D296" s="39"/>
      <c r="G296" s="59">
        <f>IF(A289&gt;formulas!E$21,"",SMALL(formulas!C$10:C$509,A289))</f>
      </c>
      <c r="H296" s="55">
        <f t="shared" si="8"/>
      </c>
      <c r="I296" s="60">
        <f t="shared" si="9"/>
      </c>
    </row>
    <row r="297" spans="1:9" ht="12.75">
      <c r="A297" s="1">
        <v>293</v>
      </c>
      <c r="B297" s="37"/>
      <c r="C297" s="5"/>
      <c r="D297" s="39"/>
      <c r="G297" s="59">
        <f>IF(A290&gt;formulas!E$21,"",SMALL(formulas!C$10:C$509,A290))</f>
      </c>
      <c r="H297" s="55">
        <f t="shared" si="8"/>
      </c>
      <c r="I297" s="60">
        <f t="shared" si="9"/>
      </c>
    </row>
    <row r="298" spans="1:9" ht="12.75">
      <c r="A298" s="1">
        <v>294</v>
      </c>
      <c r="B298" s="37"/>
      <c r="C298" s="5"/>
      <c r="D298" s="39"/>
      <c r="G298" s="59">
        <f>IF(A291&gt;formulas!E$21,"",SMALL(formulas!C$10:C$509,A291))</f>
      </c>
      <c r="H298" s="55">
        <f t="shared" si="8"/>
      </c>
      <c r="I298" s="60">
        <f t="shared" si="9"/>
      </c>
    </row>
    <row r="299" spans="1:9" ht="12.75">
      <c r="A299" s="1">
        <v>295</v>
      </c>
      <c r="B299" s="37"/>
      <c r="C299" s="5"/>
      <c r="D299" s="39"/>
      <c r="G299" s="59">
        <f>IF(A292&gt;formulas!E$21,"",SMALL(formulas!C$10:C$509,A292))</f>
      </c>
      <c r="H299" s="55">
        <f t="shared" si="8"/>
      </c>
      <c r="I299" s="60">
        <f t="shared" si="9"/>
      </c>
    </row>
    <row r="300" spans="1:9" ht="12.75">
      <c r="A300" s="1">
        <v>296</v>
      </c>
      <c r="B300" s="37"/>
      <c r="C300" s="5"/>
      <c r="D300" s="39"/>
      <c r="G300" s="59">
        <f>IF(A293&gt;formulas!E$21,"",SMALL(formulas!C$10:C$509,A293))</f>
      </c>
      <c r="H300" s="55">
        <f t="shared" si="8"/>
      </c>
      <c r="I300" s="60">
        <f t="shared" si="9"/>
      </c>
    </row>
    <row r="301" spans="1:9" ht="12.75">
      <c r="A301" s="1">
        <v>297</v>
      </c>
      <c r="B301" s="37"/>
      <c r="C301" s="5"/>
      <c r="D301" s="39"/>
      <c r="G301" s="59">
        <f>IF(A294&gt;formulas!E$21,"",SMALL(formulas!C$10:C$509,A294))</f>
      </c>
      <c r="H301" s="55">
        <f t="shared" si="8"/>
      </c>
      <c r="I301" s="60">
        <f t="shared" si="9"/>
      </c>
    </row>
    <row r="302" spans="1:9" ht="12.75">
      <c r="A302" s="1">
        <v>298</v>
      </c>
      <c r="B302" s="37"/>
      <c r="C302" s="5"/>
      <c r="D302" s="39"/>
      <c r="G302" s="59">
        <f>IF(A295&gt;formulas!E$21,"",SMALL(formulas!C$10:C$509,A295))</f>
      </c>
      <c r="H302" s="55">
        <f t="shared" si="8"/>
      </c>
      <c r="I302" s="60">
        <f t="shared" si="9"/>
      </c>
    </row>
    <row r="303" spans="1:9" ht="12.75">
      <c r="A303" s="1">
        <v>299</v>
      </c>
      <c r="B303" s="37"/>
      <c r="C303" s="5"/>
      <c r="D303" s="39"/>
      <c r="G303" s="59">
        <f>IF(A296&gt;formulas!E$21,"",SMALL(formulas!C$10:C$509,A296))</f>
      </c>
      <c r="H303" s="55">
        <f t="shared" si="8"/>
      </c>
      <c r="I303" s="60">
        <f t="shared" si="9"/>
      </c>
    </row>
    <row r="304" spans="1:9" ht="12.75">
      <c r="A304" s="1">
        <v>300</v>
      </c>
      <c r="B304" s="37"/>
      <c r="C304" s="5"/>
      <c r="D304" s="39"/>
      <c r="G304" s="59">
        <f>IF(A297&gt;formulas!E$21,"",SMALL(formulas!C$10:C$509,A297))</f>
      </c>
      <c r="H304" s="55">
        <f t="shared" si="8"/>
      </c>
      <c r="I304" s="60">
        <f t="shared" si="9"/>
      </c>
    </row>
    <row r="305" spans="1:9" ht="12.75">
      <c r="A305" s="1">
        <v>301</v>
      </c>
      <c r="B305" s="37"/>
      <c r="C305" s="5"/>
      <c r="D305" s="39"/>
      <c r="G305" s="59">
        <f>IF(A298&gt;formulas!E$21,"",SMALL(formulas!C$10:C$509,A298))</f>
      </c>
      <c r="H305" s="55">
        <f t="shared" si="8"/>
      </c>
      <c r="I305" s="60">
        <f t="shared" si="9"/>
      </c>
    </row>
    <row r="306" spans="1:9" ht="12.75">
      <c r="A306" s="1">
        <v>302</v>
      </c>
      <c r="B306" s="37"/>
      <c r="C306" s="5"/>
      <c r="D306" s="39"/>
      <c r="G306" s="59">
        <f>IF(A299&gt;formulas!E$21,"",SMALL(formulas!C$10:C$509,A299))</f>
      </c>
      <c r="H306" s="55">
        <f t="shared" si="8"/>
      </c>
      <c r="I306" s="60">
        <f t="shared" si="9"/>
      </c>
    </row>
    <row r="307" spans="1:9" ht="12.75">
      <c r="A307" s="1">
        <v>303</v>
      </c>
      <c r="B307" s="37"/>
      <c r="C307" s="5"/>
      <c r="D307" s="39"/>
      <c r="G307" s="59">
        <f>IF(A300&gt;formulas!E$21,"",SMALL(formulas!C$10:C$509,A300))</f>
      </c>
      <c r="H307" s="55">
        <f t="shared" si="8"/>
      </c>
      <c r="I307" s="60">
        <f t="shared" si="9"/>
      </c>
    </row>
    <row r="308" spans="1:9" ht="12.75">
      <c r="A308" s="1">
        <v>304</v>
      </c>
      <c r="B308" s="37"/>
      <c r="C308" s="5"/>
      <c r="D308" s="39"/>
      <c r="G308" s="59">
        <f>IF(A301&gt;formulas!E$21,"",SMALL(formulas!C$10:C$509,A301))</f>
      </c>
      <c r="H308" s="55">
        <f t="shared" si="8"/>
      </c>
      <c r="I308" s="60">
        <f t="shared" si="9"/>
      </c>
    </row>
    <row r="309" spans="1:9" ht="12.75">
      <c r="A309" s="1">
        <v>305</v>
      </c>
      <c r="B309" s="37"/>
      <c r="C309" s="5"/>
      <c r="D309" s="39"/>
      <c r="G309" s="59">
        <f>IF(A302&gt;formulas!E$21,"",SMALL(formulas!C$10:C$509,A302))</f>
      </c>
      <c r="H309" s="55">
        <f t="shared" si="8"/>
      </c>
      <c r="I309" s="60">
        <f t="shared" si="9"/>
      </c>
    </row>
    <row r="310" spans="1:9" ht="12.75">
      <c r="A310" s="1">
        <v>306</v>
      </c>
      <c r="B310" s="37"/>
      <c r="C310" s="5"/>
      <c r="D310" s="39"/>
      <c r="G310" s="59">
        <f>IF(A303&gt;formulas!E$21,"",SMALL(formulas!C$10:C$509,A303))</f>
      </c>
      <c r="H310" s="55">
        <f t="shared" si="8"/>
      </c>
      <c r="I310" s="60">
        <f t="shared" si="9"/>
      </c>
    </row>
    <row r="311" spans="1:9" ht="12.75">
      <c r="A311" s="1">
        <v>307</v>
      </c>
      <c r="B311" s="37"/>
      <c r="C311" s="5"/>
      <c r="D311" s="39"/>
      <c r="G311" s="59">
        <f>IF(A304&gt;formulas!E$21,"",SMALL(formulas!C$10:C$509,A304))</f>
      </c>
      <c r="H311" s="55">
        <f t="shared" si="8"/>
      </c>
      <c r="I311" s="60">
        <f t="shared" si="9"/>
      </c>
    </row>
    <row r="312" spans="1:9" ht="12.75">
      <c r="A312" s="1">
        <v>308</v>
      </c>
      <c r="B312" s="37"/>
      <c r="C312" s="5"/>
      <c r="D312" s="39"/>
      <c r="G312" s="59">
        <f>IF(A305&gt;formulas!E$21,"",SMALL(formulas!C$10:C$509,A305))</f>
      </c>
      <c r="H312" s="55">
        <f t="shared" si="8"/>
      </c>
      <c r="I312" s="60">
        <f t="shared" si="9"/>
      </c>
    </row>
    <row r="313" spans="1:9" ht="12.75">
      <c r="A313" s="1">
        <v>309</v>
      </c>
      <c r="B313" s="37"/>
      <c r="C313" s="5"/>
      <c r="D313" s="39"/>
      <c r="G313" s="59">
        <f>IF(A306&gt;formulas!E$21,"",SMALL(formulas!C$10:C$509,A306))</f>
      </c>
      <c r="H313" s="55">
        <f t="shared" si="8"/>
      </c>
      <c r="I313" s="60">
        <f t="shared" si="9"/>
      </c>
    </row>
    <row r="314" spans="1:9" ht="12.75">
      <c r="A314" s="1">
        <v>310</v>
      </c>
      <c r="B314" s="37"/>
      <c r="C314" s="5"/>
      <c r="D314" s="39"/>
      <c r="G314" s="59">
        <f>IF(A307&gt;formulas!E$21,"",SMALL(formulas!C$10:C$509,A307))</f>
      </c>
      <c r="H314" s="55">
        <f t="shared" si="8"/>
      </c>
      <c r="I314" s="60">
        <f t="shared" si="9"/>
      </c>
    </row>
    <row r="315" spans="1:9" ht="12.75">
      <c r="A315" s="1">
        <v>311</v>
      </c>
      <c r="B315" s="37"/>
      <c r="C315" s="5"/>
      <c r="D315" s="39"/>
      <c r="G315" s="59">
        <f>IF(A308&gt;formulas!E$21,"",SMALL(formulas!C$10:C$509,A308))</f>
      </c>
      <c r="H315" s="55">
        <f t="shared" si="8"/>
      </c>
      <c r="I315" s="60">
        <f t="shared" si="9"/>
      </c>
    </row>
    <row r="316" spans="1:9" ht="12.75">
      <c r="A316" s="1">
        <v>312</v>
      </c>
      <c r="B316" s="37"/>
      <c r="C316" s="5"/>
      <c r="D316" s="39"/>
      <c r="G316" s="59">
        <f>IF(A309&gt;formulas!E$21,"",SMALL(formulas!C$10:C$509,A309))</f>
      </c>
      <c r="H316" s="55">
        <f t="shared" si="8"/>
      </c>
      <c r="I316" s="60">
        <f t="shared" si="9"/>
      </c>
    </row>
    <row r="317" spans="1:9" ht="12.75">
      <c r="A317" s="1">
        <v>313</v>
      </c>
      <c r="B317" s="37"/>
      <c r="C317" s="5"/>
      <c r="D317" s="39"/>
      <c r="G317" s="59">
        <f>IF(A310&gt;formulas!E$21,"",SMALL(formulas!C$10:C$509,A310))</f>
      </c>
      <c r="H317" s="55">
        <f t="shared" si="8"/>
      </c>
      <c r="I317" s="60">
        <f t="shared" si="9"/>
      </c>
    </row>
    <row r="318" spans="1:9" ht="12.75">
      <c r="A318" s="1">
        <v>314</v>
      </c>
      <c r="B318" s="37"/>
      <c r="C318" s="5"/>
      <c r="D318" s="39"/>
      <c r="G318" s="59">
        <f>IF(A311&gt;formulas!E$21,"",SMALL(formulas!C$10:C$509,A311))</f>
      </c>
      <c r="H318" s="55">
        <f t="shared" si="8"/>
      </c>
      <c r="I318" s="60">
        <f t="shared" si="9"/>
      </c>
    </row>
    <row r="319" spans="1:9" ht="12.75">
      <c r="A319" s="1">
        <v>315</v>
      </c>
      <c r="B319" s="37"/>
      <c r="C319" s="5"/>
      <c r="D319" s="39"/>
      <c r="G319" s="59">
        <f>IF(A312&gt;formulas!E$21,"",SMALL(formulas!C$10:C$509,A312))</f>
      </c>
      <c r="H319" s="55">
        <f t="shared" si="8"/>
      </c>
      <c r="I319" s="60">
        <f t="shared" si="9"/>
      </c>
    </row>
    <row r="320" spans="1:9" ht="12.75">
      <c r="A320" s="1">
        <v>316</v>
      </c>
      <c r="B320" s="37"/>
      <c r="C320" s="5"/>
      <c r="D320" s="39"/>
      <c r="G320" s="59">
        <f>IF(A313&gt;formulas!E$21,"",SMALL(formulas!C$10:C$509,A313))</f>
      </c>
      <c r="H320" s="55">
        <f t="shared" si="8"/>
      </c>
      <c r="I320" s="60">
        <f t="shared" si="9"/>
      </c>
    </row>
    <row r="321" spans="1:9" ht="12.75">
      <c r="A321" s="1">
        <v>317</v>
      </c>
      <c r="B321" s="37"/>
      <c r="C321" s="5"/>
      <c r="D321" s="39"/>
      <c r="G321" s="59">
        <f>IF(A314&gt;formulas!E$21,"",SMALL(formulas!C$10:C$509,A314))</f>
      </c>
      <c r="H321" s="55">
        <f t="shared" si="8"/>
      </c>
      <c r="I321" s="60">
        <f t="shared" si="9"/>
      </c>
    </row>
    <row r="322" spans="1:9" ht="12.75">
      <c r="A322" s="1">
        <v>318</v>
      </c>
      <c r="B322" s="37"/>
      <c r="C322" s="5"/>
      <c r="D322" s="39"/>
      <c r="G322" s="59">
        <f>IF(A315&gt;formulas!E$21,"",SMALL(formulas!C$10:C$509,A315))</f>
      </c>
      <c r="H322" s="55">
        <f t="shared" si="8"/>
      </c>
      <c r="I322" s="60">
        <f t="shared" si="9"/>
      </c>
    </row>
    <row r="323" spans="1:9" ht="12.75">
      <c r="A323" s="1">
        <v>319</v>
      </c>
      <c r="B323" s="37"/>
      <c r="C323" s="5"/>
      <c r="D323" s="39"/>
      <c r="G323" s="59">
        <f>IF(A316&gt;formulas!E$21,"",SMALL(formulas!C$10:C$509,A316))</f>
      </c>
      <c r="H323" s="55">
        <f t="shared" si="8"/>
      </c>
      <c r="I323" s="60">
        <f t="shared" si="9"/>
      </c>
    </row>
    <row r="324" spans="1:9" ht="12.75">
      <c r="A324" s="1">
        <v>320</v>
      </c>
      <c r="B324" s="37"/>
      <c r="C324" s="5"/>
      <c r="D324" s="39"/>
      <c r="G324" s="59">
        <f>IF(A317&gt;formulas!E$21,"",SMALL(formulas!C$10:C$509,A317))</f>
      </c>
      <c r="H324" s="55">
        <f t="shared" si="8"/>
      </c>
      <c r="I324" s="60">
        <f t="shared" si="9"/>
      </c>
    </row>
    <row r="325" spans="1:9" ht="12.75">
      <c r="A325" s="1">
        <v>321</v>
      </c>
      <c r="B325" s="37"/>
      <c r="C325" s="5"/>
      <c r="D325" s="39"/>
      <c r="G325" s="59">
        <f>IF(A318&gt;formulas!E$21,"",SMALL(formulas!C$10:C$509,A318))</f>
      </c>
      <c r="H325" s="55">
        <f t="shared" si="8"/>
      </c>
      <c r="I325" s="60">
        <f t="shared" si="9"/>
      </c>
    </row>
    <row r="326" spans="1:9" ht="12.75">
      <c r="A326" s="1">
        <v>322</v>
      </c>
      <c r="B326" s="37"/>
      <c r="C326" s="5"/>
      <c r="D326" s="39"/>
      <c r="G326" s="59">
        <f>IF(A319&gt;formulas!E$21,"",SMALL(formulas!C$10:C$509,A319))</f>
      </c>
      <c r="H326" s="55">
        <f t="shared" si="8"/>
      </c>
      <c r="I326" s="60">
        <f t="shared" si="9"/>
      </c>
    </row>
    <row r="327" spans="1:9" ht="12.75">
      <c r="A327" s="1">
        <v>323</v>
      </c>
      <c r="B327" s="37"/>
      <c r="C327" s="5"/>
      <c r="D327" s="39"/>
      <c r="G327" s="59">
        <f>IF(A320&gt;formulas!E$21,"",SMALL(formulas!C$10:C$509,A320))</f>
      </c>
      <c r="H327" s="55">
        <f t="shared" si="8"/>
      </c>
      <c r="I327" s="60">
        <f t="shared" si="9"/>
      </c>
    </row>
    <row r="328" spans="1:9" ht="12.75">
      <c r="A328" s="1">
        <v>324</v>
      </c>
      <c r="B328" s="37"/>
      <c r="C328" s="5"/>
      <c r="D328" s="39"/>
      <c r="G328" s="59">
        <f>IF(A321&gt;formulas!E$21,"",SMALL(formulas!C$10:C$509,A321))</f>
      </c>
      <c r="H328" s="55">
        <f t="shared" si="8"/>
      </c>
      <c r="I328" s="60">
        <f t="shared" si="9"/>
      </c>
    </row>
    <row r="329" spans="1:9" ht="12.75">
      <c r="A329" s="1">
        <v>325</v>
      </c>
      <c r="B329" s="37"/>
      <c r="C329" s="5"/>
      <c r="D329" s="39"/>
      <c r="G329" s="59">
        <f>IF(A322&gt;formulas!E$21,"",SMALL(formulas!C$10:C$509,A322))</f>
      </c>
      <c r="H329" s="55">
        <f t="shared" si="8"/>
      </c>
      <c r="I329" s="60">
        <f t="shared" si="9"/>
      </c>
    </row>
    <row r="330" spans="1:9" ht="12.75">
      <c r="A330" s="1">
        <v>326</v>
      </c>
      <c r="B330" s="37"/>
      <c r="C330" s="5"/>
      <c r="D330" s="39"/>
      <c r="G330" s="59">
        <f>IF(A323&gt;formulas!E$21,"",SMALL(formulas!C$10:C$509,A323))</f>
      </c>
      <c r="H330" s="55">
        <f t="shared" si="8"/>
      </c>
      <c r="I330" s="60">
        <f t="shared" si="9"/>
      </c>
    </row>
    <row r="331" spans="1:9" ht="12.75">
      <c r="A331" s="1">
        <v>327</v>
      </c>
      <c r="B331" s="37"/>
      <c r="C331" s="5"/>
      <c r="D331" s="39"/>
      <c r="G331" s="59">
        <f>IF(A324&gt;formulas!E$21,"",SMALL(formulas!C$10:C$509,A324))</f>
      </c>
      <c r="H331" s="55">
        <f t="shared" si="8"/>
      </c>
      <c r="I331" s="60">
        <f t="shared" si="9"/>
      </c>
    </row>
    <row r="332" spans="1:9" ht="12.75">
      <c r="A332" s="1">
        <v>328</v>
      </c>
      <c r="B332" s="37"/>
      <c r="C332" s="5"/>
      <c r="D332" s="39"/>
      <c r="G332" s="59">
        <f>IF(A325&gt;formulas!E$21,"",SMALL(formulas!C$10:C$509,A325))</f>
      </c>
      <c r="H332" s="55">
        <f aca="true" t="shared" si="10" ref="H332:H395">IF(G332="","",COUNTIF(C$5:C$504,G332))</f>
      </c>
      <c r="I332" s="60">
        <f aca="true" t="shared" si="11" ref="I332:I395">IF(H332="","",H332/H$6)</f>
      </c>
    </row>
    <row r="333" spans="1:9" ht="12.75">
      <c r="A333" s="1">
        <v>329</v>
      </c>
      <c r="B333" s="37"/>
      <c r="C333" s="5"/>
      <c r="D333" s="39"/>
      <c r="G333" s="59">
        <f>IF(A326&gt;formulas!E$21,"",SMALL(formulas!C$10:C$509,A326))</f>
      </c>
      <c r="H333" s="55">
        <f t="shared" si="10"/>
      </c>
      <c r="I333" s="60">
        <f t="shared" si="11"/>
      </c>
    </row>
    <row r="334" spans="1:9" ht="12.75">
      <c r="A334" s="1">
        <v>330</v>
      </c>
      <c r="B334" s="37"/>
      <c r="C334" s="5"/>
      <c r="D334" s="39"/>
      <c r="G334" s="59">
        <f>IF(A327&gt;formulas!E$21,"",SMALL(formulas!C$10:C$509,A327))</f>
      </c>
      <c r="H334" s="55">
        <f t="shared" si="10"/>
      </c>
      <c r="I334" s="60">
        <f t="shared" si="11"/>
      </c>
    </row>
    <row r="335" spans="1:9" ht="12.75">
      <c r="A335" s="1">
        <v>331</v>
      </c>
      <c r="B335" s="37"/>
      <c r="C335" s="5"/>
      <c r="D335" s="39"/>
      <c r="G335" s="59">
        <f>IF(A328&gt;formulas!E$21,"",SMALL(formulas!C$10:C$509,A328))</f>
      </c>
      <c r="H335" s="55">
        <f t="shared" si="10"/>
      </c>
      <c r="I335" s="60">
        <f t="shared" si="11"/>
      </c>
    </row>
    <row r="336" spans="1:9" ht="12.75">
      <c r="A336" s="1">
        <v>332</v>
      </c>
      <c r="B336" s="37"/>
      <c r="C336" s="5"/>
      <c r="D336" s="39"/>
      <c r="G336" s="59">
        <f>IF(A329&gt;formulas!E$21,"",SMALL(formulas!C$10:C$509,A329))</f>
      </c>
      <c r="H336" s="55">
        <f t="shared" si="10"/>
      </c>
      <c r="I336" s="60">
        <f t="shared" si="11"/>
      </c>
    </row>
    <row r="337" spans="1:9" ht="12.75">
      <c r="A337" s="1">
        <v>333</v>
      </c>
      <c r="B337" s="37"/>
      <c r="C337" s="5"/>
      <c r="D337" s="39"/>
      <c r="G337" s="59">
        <f>IF(A330&gt;formulas!E$21,"",SMALL(formulas!C$10:C$509,A330))</f>
      </c>
      <c r="H337" s="55">
        <f t="shared" si="10"/>
      </c>
      <c r="I337" s="60">
        <f t="shared" si="11"/>
      </c>
    </row>
    <row r="338" spans="1:9" ht="12.75">
      <c r="A338" s="1">
        <v>334</v>
      </c>
      <c r="B338" s="37"/>
      <c r="C338" s="5"/>
      <c r="D338" s="39"/>
      <c r="G338" s="59">
        <f>IF(A331&gt;formulas!E$21,"",SMALL(formulas!C$10:C$509,A331))</f>
      </c>
      <c r="H338" s="55">
        <f t="shared" si="10"/>
      </c>
      <c r="I338" s="60">
        <f t="shared" si="11"/>
      </c>
    </row>
    <row r="339" spans="1:9" ht="12.75">
      <c r="A339" s="1">
        <v>335</v>
      </c>
      <c r="B339" s="37"/>
      <c r="C339" s="5"/>
      <c r="D339" s="39"/>
      <c r="G339" s="59">
        <f>IF(A332&gt;formulas!E$21,"",SMALL(formulas!C$10:C$509,A332))</f>
      </c>
      <c r="H339" s="55">
        <f t="shared" si="10"/>
      </c>
      <c r="I339" s="60">
        <f t="shared" si="11"/>
      </c>
    </row>
    <row r="340" spans="1:9" ht="12.75">
      <c r="A340" s="1">
        <v>336</v>
      </c>
      <c r="B340" s="37"/>
      <c r="C340" s="5"/>
      <c r="D340" s="39"/>
      <c r="G340" s="59">
        <f>IF(A333&gt;formulas!E$21,"",SMALL(formulas!C$10:C$509,A333))</f>
      </c>
      <c r="H340" s="55">
        <f t="shared" si="10"/>
      </c>
      <c r="I340" s="60">
        <f t="shared" si="11"/>
      </c>
    </row>
    <row r="341" spans="1:9" ht="12.75">
      <c r="A341" s="1">
        <v>337</v>
      </c>
      <c r="B341" s="37"/>
      <c r="C341" s="5"/>
      <c r="D341" s="39"/>
      <c r="G341" s="59">
        <f>IF(A334&gt;formulas!E$21,"",SMALL(formulas!C$10:C$509,A334))</f>
      </c>
      <c r="H341" s="55">
        <f t="shared" si="10"/>
      </c>
      <c r="I341" s="60">
        <f t="shared" si="11"/>
      </c>
    </row>
    <row r="342" spans="1:9" ht="12.75">
      <c r="A342" s="1">
        <v>338</v>
      </c>
      <c r="B342" s="37"/>
      <c r="C342" s="5"/>
      <c r="D342" s="39"/>
      <c r="G342" s="59">
        <f>IF(A335&gt;formulas!E$21,"",SMALL(formulas!C$10:C$509,A335))</f>
      </c>
      <c r="H342" s="55">
        <f t="shared" si="10"/>
      </c>
      <c r="I342" s="60">
        <f t="shared" si="11"/>
      </c>
    </row>
    <row r="343" spans="1:9" ht="12.75">
      <c r="A343" s="1">
        <v>339</v>
      </c>
      <c r="B343" s="37"/>
      <c r="C343" s="5"/>
      <c r="D343" s="39"/>
      <c r="G343" s="59">
        <f>IF(A336&gt;formulas!E$21,"",SMALL(formulas!C$10:C$509,A336))</f>
      </c>
      <c r="H343" s="55">
        <f t="shared" si="10"/>
      </c>
      <c r="I343" s="60">
        <f t="shared" si="11"/>
      </c>
    </row>
    <row r="344" spans="1:9" ht="12.75">
      <c r="A344" s="1">
        <v>340</v>
      </c>
      <c r="B344" s="37"/>
      <c r="C344" s="5"/>
      <c r="D344" s="39"/>
      <c r="G344" s="59">
        <f>IF(A337&gt;formulas!E$21,"",SMALL(formulas!C$10:C$509,A337))</f>
      </c>
      <c r="H344" s="55">
        <f t="shared" si="10"/>
      </c>
      <c r="I344" s="60">
        <f t="shared" si="11"/>
      </c>
    </row>
    <row r="345" spans="1:9" ht="12.75">
      <c r="A345" s="1">
        <v>341</v>
      </c>
      <c r="B345" s="37"/>
      <c r="C345" s="5"/>
      <c r="D345" s="39"/>
      <c r="G345" s="59">
        <f>IF(A338&gt;formulas!E$21,"",SMALL(formulas!C$10:C$509,A338))</f>
      </c>
      <c r="H345" s="55">
        <f t="shared" si="10"/>
      </c>
      <c r="I345" s="60">
        <f t="shared" si="11"/>
      </c>
    </row>
    <row r="346" spans="1:9" ht="12.75">
      <c r="A346" s="1">
        <v>342</v>
      </c>
      <c r="B346" s="37"/>
      <c r="C346" s="5"/>
      <c r="D346" s="39"/>
      <c r="G346" s="59">
        <f>IF(A339&gt;formulas!E$21,"",SMALL(formulas!C$10:C$509,A339))</f>
      </c>
      <c r="H346" s="55">
        <f t="shared" si="10"/>
      </c>
      <c r="I346" s="60">
        <f t="shared" si="11"/>
      </c>
    </row>
    <row r="347" spans="1:9" ht="12.75">
      <c r="A347" s="1">
        <v>343</v>
      </c>
      <c r="B347" s="37"/>
      <c r="C347" s="5"/>
      <c r="D347" s="39"/>
      <c r="G347" s="59">
        <f>IF(A340&gt;formulas!E$21,"",SMALL(formulas!C$10:C$509,A340))</f>
      </c>
      <c r="H347" s="55">
        <f t="shared" si="10"/>
      </c>
      <c r="I347" s="60">
        <f t="shared" si="11"/>
      </c>
    </row>
    <row r="348" spans="1:9" ht="12.75">
      <c r="A348" s="1">
        <v>344</v>
      </c>
      <c r="B348" s="37"/>
      <c r="C348" s="5"/>
      <c r="D348" s="39"/>
      <c r="G348" s="59">
        <f>IF(A341&gt;formulas!E$21,"",SMALL(formulas!C$10:C$509,A341))</f>
      </c>
      <c r="H348" s="55">
        <f t="shared" si="10"/>
      </c>
      <c r="I348" s="60">
        <f t="shared" si="11"/>
      </c>
    </row>
    <row r="349" spans="1:9" ht="12.75">
      <c r="A349" s="1">
        <v>345</v>
      </c>
      <c r="B349" s="37"/>
      <c r="C349" s="5"/>
      <c r="D349" s="39"/>
      <c r="G349" s="59">
        <f>IF(A342&gt;formulas!E$21,"",SMALL(formulas!C$10:C$509,A342))</f>
      </c>
      <c r="H349" s="55">
        <f t="shared" si="10"/>
      </c>
      <c r="I349" s="60">
        <f t="shared" si="11"/>
      </c>
    </row>
    <row r="350" spans="1:9" ht="12.75">
      <c r="A350" s="1">
        <v>346</v>
      </c>
      <c r="B350" s="37"/>
      <c r="C350" s="5"/>
      <c r="D350" s="39"/>
      <c r="G350" s="59">
        <f>IF(A343&gt;formulas!E$21,"",SMALL(formulas!C$10:C$509,A343))</f>
      </c>
      <c r="H350" s="55">
        <f t="shared" si="10"/>
      </c>
      <c r="I350" s="60">
        <f t="shared" si="11"/>
      </c>
    </row>
    <row r="351" spans="1:9" ht="12.75">
      <c r="A351" s="1">
        <v>347</v>
      </c>
      <c r="B351" s="37"/>
      <c r="C351" s="5"/>
      <c r="D351" s="39"/>
      <c r="G351" s="59">
        <f>IF(A344&gt;formulas!E$21,"",SMALL(formulas!C$10:C$509,A344))</f>
      </c>
      <c r="H351" s="55">
        <f t="shared" si="10"/>
      </c>
      <c r="I351" s="60">
        <f t="shared" si="11"/>
      </c>
    </row>
    <row r="352" spans="1:9" ht="12.75">
      <c r="A352" s="1">
        <v>348</v>
      </c>
      <c r="B352" s="37"/>
      <c r="C352" s="5"/>
      <c r="D352" s="39"/>
      <c r="G352" s="59">
        <f>IF(A345&gt;formulas!E$21,"",SMALL(formulas!C$10:C$509,A345))</f>
      </c>
      <c r="H352" s="55">
        <f t="shared" si="10"/>
      </c>
      <c r="I352" s="60">
        <f t="shared" si="11"/>
      </c>
    </row>
    <row r="353" spans="1:9" ht="12.75">
      <c r="A353" s="1">
        <v>349</v>
      </c>
      <c r="B353" s="37"/>
      <c r="C353" s="5"/>
      <c r="D353" s="39"/>
      <c r="G353" s="59">
        <f>IF(A346&gt;formulas!E$21,"",SMALL(formulas!C$10:C$509,A346))</f>
      </c>
      <c r="H353" s="55">
        <f t="shared" si="10"/>
      </c>
      <c r="I353" s="60">
        <f t="shared" si="11"/>
      </c>
    </row>
    <row r="354" spans="1:9" ht="12.75">
      <c r="A354" s="1">
        <v>350</v>
      </c>
      <c r="B354" s="37"/>
      <c r="C354" s="5"/>
      <c r="D354" s="39"/>
      <c r="G354" s="59">
        <f>IF(A347&gt;formulas!E$21,"",SMALL(formulas!C$10:C$509,A347))</f>
      </c>
      <c r="H354" s="55">
        <f t="shared" si="10"/>
      </c>
      <c r="I354" s="60">
        <f t="shared" si="11"/>
      </c>
    </row>
    <row r="355" spans="1:9" ht="12.75">
      <c r="A355" s="1">
        <v>351</v>
      </c>
      <c r="B355" s="37"/>
      <c r="C355" s="5"/>
      <c r="D355" s="39"/>
      <c r="G355" s="59">
        <f>IF(A348&gt;formulas!E$21,"",SMALL(formulas!C$10:C$509,A348))</f>
      </c>
      <c r="H355" s="55">
        <f t="shared" si="10"/>
      </c>
      <c r="I355" s="60">
        <f t="shared" si="11"/>
      </c>
    </row>
    <row r="356" spans="1:9" ht="12.75">
      <c r="A356" s="1">
        <v>352</v>
      </c>
      <c r="B356" s="37"/>
      <c r="C356" s="5"/>
      <c r="D356" s="39"/>
      <c r="G356" s="59">
        <f>IF(A349&gt;formulas!E$21,"",SMALL(formulas!C$10:C$509,A349))</f>
      </c>
      <c r="H356" s="55">
        <f t="shared" si="10"/>
      </c>
      <c r="I356" s="60">
        <f t="shared" si="11"/>
      </c>
    </row>
    <row r="357" spans="1:9" ht="12.75">
      <c r="A357" s="1">
        <v>353</v>
      </c>
      <c r="B357" s="37"/>
      <c r="C357" s="5"/>
      <c r="D357" s="39"/>
      <c r="G357" s="59">
        <f>IF(A350&gt;formulas!E$21,"",SMALL(formulas!C$10:C$509,A350))</f>
      </c>
      <c r="H357" s="55">
        <f t="shared" si="10"/>
      </c>
      <c r="I357" s="60">
        <f t="shared" si="11"/>
      </c>
    </row>
    <row r="358" spans="1:9" ht="12.75">
      <c r="A358" s="1">
        <v>354</v>
      </c>
      <c r="B358" s="37"/>
      <c r="C358" s="5"/>
      <c r="D358" s="39"/>
      <c r="G358" s="59">
        <f>IF(A351&gt;formulas!E$21,"",SMALL(formulas!C$10:C$509,A351))</f>
      </c>
      <c r="H358" s="55">
        <f t="shared" si="10"/>
      </c>
      <c r="I358" s="60">
        <f t="shared" si="11"/>
      </c>
    </row>
    <row r="359" spans="1:9" ht="12.75">
      <c r="A359" s="1">
        <v>355</v>
      </c>
      <c r="B359" s="37"/>
      <c r="C359" s="5"/>
      <c r="D359" s="39"/>
      <c r="G359" s="59">
        <f>IF(A352&gt;formulas!E$21,"",SMALL(formulas!C$10:C$509,A352))</f>
      </c>
      <c r="H359" s="55">
        <f t="shared" si="10"/>
      </c>
      <c r="I359" s="60">
        <f t="shared" si="11"/>
      </c>
    </row>
    <row r="360" spans="1:9" ht="12.75">
      <c r="A360" s="1">
        <v>356</v>
      </c>
      <c r="B360" s="37"/>
      <c r="C360" s="5"/>
      <c r="D360" s="39"/>
      <c r="G360" s="59">
        <f>IF(A353&gt;formulas!E$21,"",SMALL(formulas!C$10:C$509,A353))</f>
      </c>
      <c r="H360" s="55">
        <f t="shared" si="10"/>
      </c>
      <c r="I360" s="60">
        <f t="shared" si="11"/>
      </c>
    </row>
    <row r="361" spans="1:9" ht="12.75">
      <c r="A361" s="1">
        <v>357</v>
      </c>
      <c r="B361" s="37"/>
      <c r="C361" s="5"/>
      <c r="D361" s="39"/>
      <c r="G361" s="59">
        <f>IF(A354&gt;formulas!E$21,"",SMALL(formulas!C$10:C$509,A354))</f>
      </c>
      <c r="H361" s="55">
        <f t="shared" si="10"/>
      </c>
      <c r="I361" s="60">
        <f t="shared" si="11"/>
      </c>
    </row>
    <row r="362" spans="1:9" ht="12.75">
      <c r="A362" s="1">
        <v>358</v>
      </c>
      <c r="B362" s="37"/>
      <c r="C362" s="5"/>
      <c r="D362" s="39"/>
      <c r="G362" s="59">
        <f>IF(A355&gt;formulas!E$21,"",SMALL(formulas!C$10:C$509,A355))</f>
      </c>
      <c r="H362" s="55">
        <f t="shared" si="10"/>
      </c>
      <c r="I362" s="60">
        <f t="shared" si="11"/>
      </c>
    </row>
    <row r="363" spans="1:9" ht="12.75">
      <c r="A363" s="1">
        <v>359</v>
      </c>
      <c r="B363" s="37"/>
      <c r="C363" s="5"/>
      <c r="D363" s="39"/>
      <c r="G363" s="59">
        <f>IF(A356&gt;formulas!E$21,"",SMALL(formulas!C$10:C$509,A356))</f>
      </c>
      <c r="H363" s="55">
        <f t="shared" si="10"/>
      </c>
      <c r="I363" s="60">
        <f t="shared" si="11"/>
      </c>
    </row>
    <row r="364" spans="1:9" ht="12.75">
      <c r="A364" s="1">
        <v>360</v>
      </c>
      <c r="B364" s="37"/>
      <c r="C364" s="5"/>
      <c r="D364" s="39"/>
      <c r="G364" s="59">
        <f>IF(A357&gt;formulas!E$21,"",SMALL(formulas!C$10:C$509,A357))</f>
      </c>
      <c r="H364" s="55">
        <f t="shared" si="10"/>
      </c>
      <c r="I364" s="60">
        <f t="shared" si="11"/>
      </c>
    </row>
    <row r="365" spans="1:9" ht="12.75">
      <c r="A365" s="1">
        <v>361</v>
      </c>
      <c r="B365" s="37"/>
      <c r="C365" s="5"/>
      <c r="D365" s="39"/>
      <c r="G365" s="59">
        <f>IF(A358&gt;formulas!E$21,"",SMALL(formulas!C$10:C$509,A358))</f>
      </c>
      <c r="H365" s="55">
        <f t="shared" si="10"/>
      </c>
      <c r="I365" s="60">
        <f t="shared" si="11"/>
      </c>
    </row>
    <row r="366" spans="1:9" ht="12.75">
      <c r="A366" s="1">
        <v>362</v>
      </c>
      <c r="B366" s="37"/>
      <c r="C366" s="5"/>
      <c r="D366" s="39"/>
      <c r="G366" s="59">
        <f>IF(A359&gt;formulas!E$21,"",SMALL(formulas!C$10:C$509,A359))</f>
      </c>
      <c r="H366" s="55">
        <f t="shared" si="10"/>
      </c>
      <c r="I366" s="60">
        <f t="shared" si="11"/>
      </c>
    </row>
    <row r="367" spans="1:9" ht="12.75">
      <c r="A367" s="1">
        <v>363</v>
      </c>
      <c r="B367" s="37"/>
      <c r="C367" s="5"/>
      <c r="D367" s="39"/>
      <c r="G367" s="59">
        <f>IF(A360&gt;formulas!E$21,"",SMALL(formulas!C$10:C$509,A360))</f>
      </c>
      <c r="H367" s="55">
        <f t="shared" si="10"/>
      </c>
      <c r="I367" s="60">
        <f t="shared" si="11"/>
      </c>
    </row>
    <row r="368" spans="1:9" ht="12.75">
      <c r="A368" s="1">
        <v>364</v>
      </c>
      <c r="B368" s="37"/>
      <c r="C368" s="5"/>
      <c r="D368" s="39"/>
      <c r="G368" s="59">
        <f>IF(A361&gt;formulas!E$21,"",SMALL(formulas!C$10:C$509,A361))</f>
      </c>
      <c r="H368" s="55">
        <f t="shared" si="10"/>
      </c>
      <c r="I368" s="60">
        <f t="shared" si="11"/>
      </c>
    </row>
    <row r="369" spans="1:9" ht="12.75">
      <c r="A369" s="1">
        <v>365</v>
      </c>
      <c r="B369" s="37"/>
      <c r="C369" s="5"/>
      <c r="D369" s="39"/>
      <c r="G369" s="59">
        <f>IF(A362&gt;formulas!E$21,"",SMALL(formulas!C$10:C$509,A362))</f>
      </c>
      <c r="H369" s="55">
        <f t="shared" si="10"/>
      </c>
      <c r="I369" s="60">
        <f t="shared" si="11"/>
      </c>
    </row>
    <row r="370" spans="1:9" ht="12.75">
      <c r="A370" s="1">
        <v>366</v>
      </c>
      <c r="B370" s="37"/>
      <c r="C370" s="5"/>
      <c r="D370" s="39"/>
      <c r="G370" s="59">
        <f>IF(A363&gt;formulas!E$21,"",SMALL(formulas!C$10:C$509,A363))</f>
      </c>
      <c r="H370" s="55">
        <f t="shared" si="10"/>
      </c>
      <c r="I370" s="60">
        <f t="shared" si="11"/>
      </c>
    </row>
    <row r="371" spans="1:9" ht="12.75">
      <c r="A371" s="1">
        <v>367</v>
      </c>
      <c r="B371" s="37"/>
      <c r="C371" s="5"/>
      <c r="D371" s="39"/>
      <c r="G371" s="59">
        <f>IF(A364&gt;formulas!E$21,"",SMALL(formulas!C$10:C$509,A364))</f>
      </c>
      <c r="H371" s="55">
        <f t="shared" si="10"/>
      </c>
      <c r="I371" s="60">
        <f t="shared" si="11"/>
      </c>
    </row>
    <row r="372" spans="1:9" ht="12.75">
      <c r="A372" s="1">
        <v>368</v>
      </c>
      <c r="B372" s="37"/>
      <c r="C372" s="5"/>
      <c r="D372" s="39"/>
      <c r="G372" s="59">
        <f>IF(A365&gt;formulas!E$21,"",SMALL(formulas!C$10:C$509,A365))</f>
      </c>
      <c r="H372" s="55">
        <f t="shared" si="10"/>
      </c>
      <c r="I372" s="60">
        <f t="shared" si="11"/>
      </c>
    </row>
    <row r="373" spans="1:9" ht="12.75">
      <c r="A373" s="1">
        <v>369</v>
      </c>
      <c r="B373" s="37"/>
      <c r="C373" s="5"/>
      <c r="D373" s="39"/>
      <c r="G373" s="59">
        <f>IF(A366&gt;formulas!E$21,"",SMALL(formulas!C$10:C$509,A366))</f>
      </c>
      <c r="H373" s="55">
        <f t="shared" si="10"/>
      </c>
      <c r="I373" s="60">
        <f t="shared" si="11"/>
      </c>
    </row>
    <row r="374" spans="1:9" ht="12.75">
      <c r="A374" s="1">
        <v>370</v>
      </c>
      <c r="B374" s="37"/>
      <c r="C374" s="5"/>
      <c r="D374" s="39"/>
      <c r="G374" s="59">
        <f>IF(A367&gt;formulas!E$21,"",SMALL(formulas!C$10:C$509,A367))</f>
      </c>
      <c r="H374" s="55">
        <f t="shared" si="10"/>
      </c>
      <c r="I374" s="60">
        <f t="shared" si="11"/>
      </c>
    </row>
    <row r="375" spans="1:9" ht="12.75">
      <c r="A375" s="1">
        <v>371</v>
      </c>
      <c r="B375" s="37"/>
      <c r="C375" s="5"/>
      <c r="D375" s="39"/>
      <c r="G375" s="59">
        <f>IF(A368&gt;formulas!E$21,"",SMALL(formulas!C$10:C$509,A368))</f>
      </c>
      <c r="H375" s="55">
        <f t="shared" si="10"/>
      </c>
      <c r="I375" s="60">
        <f t="shared" si="11"/>
      </c>
    </row>
    <row r="376" spans="1:9" ht="12.75">
      <c r="A376" s="1">
        <v>372</v>
      </c>
      <c r="B376" s="37"/>
      <c r="C376" s="5"/>
      <c r="D376" s="39"/>
      <c r="G376" s="59">
        <f>IF(A369&gt;formulas!E$21,"",SMALL(formulas!C$10:C$509,A369))</f>
      </c>
      <c r="H376" s="55">
        <f t="shared" si="10"/>
      </c>
      <c r="I376" s="60">
        <f t="shared" si="11"/>
      </c>
    </row>
    <row r="377" spans="1:9" ht="12.75">
      <c r="A377" s="1">
        <v>373</v>
      </c>
      <c r="B377" s="37"/>
      <c r="C377" s="5"/>
      <c r="D377" s="39"/>
      <c r="G377" s="59">
        <f>IF(A370&gt;formulas!E$21,"",SMALL(formulas!C$10:C$509,A370))</f>
      </c>
      <c r="H377" s="55">
        <f t="shared" si="10"/>
      </c>
      <c r="I377" s="60">
        <f t="shared" si="11"/>
      </c>
    </row>
    <row r="378" spans="1:9" ht="12.75">
      <c r="A378" s="1">
        <v>374</v>
      </c>
      <c r="B378" s="37"/>
      <c r="C378" s="5"/>
      <c r="D378" s="39"/>
      <c r="G378" s="59">
        <f>IF(A371&gt;formulas!E$21,"",SMALL(formulas!C$10:C$509,A371))</f>
      </c>
      <c r="H378" s="55">
        <f t="shared" si="10"/>
      </c>
      <c r="I378" s="60">
        <f t="shared" si="11"/>
      </c>
    </row>
    <row r="379" spans="1:9" ht="12.75">
      <c r="A379" s="1">
        <v>375</v>
      </c>
      <c r="B379" s="37"/>
      <c r="C379" s="5"/>
      <c r="D379" s="39"/>
      <c r="G379" s="59">
        <f>IF(A372&gt;formulas!E$21,"",SMALL(formulas!C$10:C$509,A372))</f>
      </c>
      <c r="H379" s="55">
        <f t="shared" si="10"/>
      </c>
      <c r="I379" s="60">
        <f t="shared" si="11"/>
      </c>
    </row>
    <row r="380" spans="1:9" ht="12.75">
      <c r="A380" s="1">
        <v>376</v>
      </c>
      <c r="B380" s="37"/>
      <c r="C380" s="5"/>
      <c r="D380" s="39"/>
      <c r="G380" s="59">
        <f>IF(A373&gt;formulas!E$21,"",SMALL(formulas!C$10:C$509,A373))</f>
      </c>
      <c r="H380" s="55">
        <f t="shared" si="10"/>
      </c>
      <c r="I380" s="60">
        <f t="shared" si="11"/>
      </c>
    </row>
    <row r="381" spans="1:9" ht="12.75">
      <c r="A381" s="1">
        <v>377</v>
      </c>
      <c r="B381" s="37"/>
      <c r="C381" s="5"/>
      <c r="D381" s="39"/>
      <c r="G381" s="59">
        <f>IF(A374&gt;formulas!E$21,"",SMALL(formulas!C$10:C$509,A374))</f>
      </c>
      <c r="H381" s="55">
        <f t="shared" si="10"/>
      </c>
      <c r="I381" s="60">
        <f t="shared" si="11"/>
      </c>
    </row>
    <row r="382" spans="1:9" ht="12.75">
      <c r="A382" s="1">
        <v>378</v>
      </c>
      <c r="B382" s="37"/>
      <c r="C382" s="5"/>
      <c r="D382" s="39"/>
      <c r="G382" s="59">
        <f>IF(A375&gt;formulas!E$21,"",SMALL(formulas!C$10:C$509,A375))</f>
      </c>
      <c r="H382" s="55">
        <f t="shared" si="10"/>
      </c>
      <c r="I382" s="60">
        <f t="shared" si="11"/>
      </c>
    </row>
    <row r="383" spans="1:9" ht="12.75">
      <c r="A383" s="1">
        <v>379</v>
      </c>
      <c r="B383" s="37"/>
      <c r="C383" s="5"/>
      <c r="D383" s="39"/>
      <c r="G383" s="59">
        <f>IF(A376&gt;formulas!E$21,"",SMALL(formulas!C$10:C$509,A376))</f>
      </c>
      <c r="H383" s="55">
        <f t="shared" si="10"/>
      </c>
      <c r="I383" s="60">
        <f t="shared" si="11"/>
      </c>
    </row>
    <row r="384" spans="1:9" ht="12.75">
      <c r="A384" s="1">
        <v>380</v>
      </c>
      <c r="B384" s="37"/>
      <c r="C384" s="5"/>
      <c r="D384" s="39"/>
      <c r="G384" s="59">
        <f>IF(A377&gt;formulas!E$21,"",SMALL(formulas!C$10:C$509,A377))</f>
      </c>
      <c r="H384" s="55">
        <f t="shared" si="10"/>
      </c>
      <c r="I384" s="60">
        <f t="shared" si="11"/>
      </c>
    </row>
    <row r="385" spans="1:9" ht="12.75">
      <c r="A385" s="1">
        <v>381</v>
      </c>
      <c r="B385" s="37"/>
      <c r="C385" s="5"/>
      <c r="D385" s="39"/>
      <c r="G385" s="59">
        <f>IF(A378&gt;formulas!E$21,"",SMALL(formulas!C$10:C$509,A378))</f>
      </c>
      <c r="H385" s="55">
        <f t="shared" si="10"/>
      </c>
      <c r="I385" s="60">
        <f t="shared" si="11"/>
      </c>
    </row>
    <row r="386" spans="1:9" ht="12.75">
      <c r="A386" s="1">
        <v>382</v>
      </c>
      <c r="B386" s="37"/>
      <c r="C386" s="5"/>
      <c r="D386" s="39"/>
      <c r="G386" s="59">
        <f>IF(A379&gt;formulas!E$21,"",SMALL(formulas!C$10:C$509,A379))</f>
      </c>
      <c r="H386" s="55">
        <f t="shared" si="10"/>
      </c>
      <c r="I386" s="60">
        <f t="shared" si="11"/>
      </c>
    </row>
    <row r="387" spans="1:9" ht="12.75">
      <c r="A387" s="1">
        <v>383</v>
      </c>
      <c r="B387" s="37"/>
      <c r="C387" s="5"/>
      <c r="D387" s="39"/>
      <c r="G387" s="59">
        <f>IF(A380&gt;formulas!E$21,"",SMALL(formulas!C$10:C$509,A380))</f>
      </c>
      <c r="H387" s="55">
        <f t="shared" si="10"/>
      </c>
      <c r="I387" s="60">
        <f t="shared" si="11"/>
      </c>
    </row>
    <row r="388" spans="1:9" ht="12.75">
      <c r="A388" s="1">
        <v>384</v>
      </c>
      <c r="B388" s="37"/>
      <c r="C388" s="5"/>
      <c r="D388" s="39"/>
      <c r="G388" s="59">
        <f>IF(A381&gt;formulas!E$21,"",SMALL(formulas!C$10:C$509,A381))</f>
      </c>
      <c r="H388" s="55">
        <f t="shared" si="10"/>
      </c>
      <c r="I388" s="60">
        <f t="shared" si="11"/>
      </c>
    </row>
    <row r="389" spans="1:9" ht="12.75">
      <c r="A389" s="1">
        <v>385</v>
      </c>
      <c r="B389" s="37"/>
      <c r="C389" s="5"/>
      <c r="D389" s="39"/>
      <c r="G389" s="59">
        <f>IF(A382&gt;formulas!E$21,"",SMALL(formulas!C$10:C$509,A382))</f>
      </c>
      <c r="H389" s="55">
        <f t="shared" si="10"/>
      </c>
      <c r="I389" s="60">
        <f t="shared" si="11"/>
      </c>
    </row>
    <row r="390" spans="1:9" ht="12.75">
      <c r="A390" s="1">
        <v>386</v>
      </c>
      <c r="B390" s="37"/>
      <c r="C390" s="5"/>
      <c r="D390" s="39"/>
      <c r="G390" s="59">
        <f>IF(A383&gt;formulas!E$21,"",SMALL(formulas!C$10:C$509,A383))</f>
      </c>
      <c r="H390" s="55">
        <f t="shared" si="10"/>
      </c>
      <c r="I390" s="60">
        <f t="shared" si="11"/>
      </c>
    </row>
    <row r="391" spans="1:9" ht="12.75">
      <c r="A391" s="1">
        <v>387</v>
      </c>
      <c r="B391" s="37"/>
      <c r="C391" s="5"/>
      <c r="D391" s="39"/>
      <c r="G391" s="59">
        <f>IF(A384&gt;formulas!E$21,"",SMALL(formulas!C$10:C$509,A384))</f>
      </c>
      <c r="H391" s="55">
        <f t="shared" si="10"/>
      </c>
      <c r="I391" s="60">
        <f t="shared" si="11"/>
      </c>
    </row>
    <row r="392" spans="1:9" ht="12.75">
      <c r="A392" s="1">
        <v>388</v>
      </c>
      <c r="B392" s="37"/>
      <c r="C392" s="5"/>
      <c r="D392" s="39"/>
      <c r="G392" s="59">
        <f>IF(A385&gt;formulas!E$21,"",SMALL(formulas!C$10:C$509,A385))</f>
      </c>
      <c r="H392" s="55">
        <f t="shared" si="10"/>
      </c>
      <c r="I392" s="60">
        <f t="shared" si="11"/>
      </c>
    </row>
    <row r="393" spans="1:9" ht="12.75">
      <c r="A393" s="1">
        <v>389</v>
      </c>
      <c r="B393" s="37"/>
      <c r="C393" s="5"/>
      <c r="D393" s="39"/>
      <c r="G393" s="59">
        <f>IF(A386&gt;formulas!E$21,"",SMALL(formulas!C$10:C$509,A386))</f>
      </c>
      <c r="H393" s="55">
        <f t="shared" si="10"/>
      </c>
      <c r="I393" s="60">
        <f t="shared" si="11"/>
      </c>
    </row>
    <row r="394" spans="1:9" ht="12.75">
      <c r="A394" s="1">
        <v>390</v>
      </c>
      <c r="B394" s="37"/>
      <c r="C394" s="5"/>
      <c r="D394" s="39"/>
      <c r="G394" s="59">
        <f>IF(A387&gt;formulas!E$21,"",SMALL(formulas!C$10:C$509,A387))</f>
      </c>
      <c r="H394" s="55">
        <f t="shared" si="10"/>
      </c>
      <c r="I394" s="60">
        <f t="shared" si="11"/>
      </c>
    </row>
    <row r="395" spans="1:9" ht="12.75">
      <c r="A395" s="1">
        <v>391</v>
      </c>
      <c r="B395" s="37"/>
      <c r="C395" s="5"/>
      <c r="D395" s="39"/>
      <c r="G395" s="59">
        <f>IF(A388&gt;formulas!E$21,"",SMALL(formulas!C$10:C$509,A388))</f>
      </c>
      <c r="H395" s="55">
        <f t="shared" si="10"/>
      </c>
      <c r="I395" s="60">
        <f t="shared" si="11"/>
      </c>
    </row>
    <row r="396" spans="1:9" ht="12.75">
      <c r="A396" s="1">
        <v>392</v>
      </c>
      <c r="B396" s="37"/>
      <c r="C396" s="5"/>
      <c r="D396" s="39"/>
      <c r="G396" s="59">
        <f>IF(A389&gt;formulas!E$21,"",SMALL(formulas!C$10:C$509,A389))</f>
      </c>
      <c r="H396" s="55">
        <f aca="true" t="shared" si="12" ref="H396:H459">IF(G396="","",COUNTIF(C$5:C$504,G396))</f>
      </c>
      <c r="I396" s="60">
        <f aca="true" t="shared" si="13" ref="I396:I459">IF(H396="","",H396/H$6)</f>
      </c>
    </row>
    <row r="397" spans="1:9" ht="12.75">
      <c r="A397" s="1">
        <v>393</v>
      </c>
      <c r="B397" s="37"/>
      <c r="C397" s="5"/>
      <c r="D397" s="39"/>
      <c r="G397" s="59">
        <f>IF(A390&gt;formulas!E$21,"",SMALL(formulas!C$10:C$509,A390))</f>
      </c>
      <c r="H397" s="55">
        <f t="shared" si="12"/>
      </c>
      <c r="I397" s="60">
        <f t="shared" si="13"/>
      </c>
    </row>
    <row r="398" spans="1:9" ht="12.75">
      <c r="A398" s="1">
        <v>394</v>
      </c>
      <c r="B398" s="37"/>
      <c r="C398" s="5"/>
      <c r="D398" s="39"/>
      <c r="G398" s="59">
        <f>IF(A391&gt;formulas!E$21,"",SMALL(formulas!C$10:C$509,A391))</f>
      </c>
      <c r="H398" s="55">
        <f t="shared" si="12"/>
      </c>
      <c r="I398" s="60">
        <f t="shared" si="13"/>
      </c>
    </row>
    <row r="399" spans="1:9" ht="12.75">
      <c r="A399" s="1">
        <v>395</v>
      </c>
      <c r="B399" s="37"/>
      <c r="C399" s="5"/>
      <c r="D399" s="39"/>
      <c r="G399" s="59">
        <f>IF(A392&gt;formulas!E$21,"",SMALL(formulas!C$10:C$509,A392))</f>
      </c>
      <c r="H399" s="55">
        <f t="shared" si="12"/>
      </c>
      <c r="I399" s="60">
        <f t="shared" si="13"/>
      </c>
    </row>
    <row r="400" spans="1:9" ht="12.75">
      <c r="A400" s="1">
        <v>396</v>
      </c>
      <c r="B400" s="37"/>
      <c r="C400" s="5"/>
      <c r="D400" s="39"/>
      <c r="G400" s="59">
        <f>IF(A393&gt;formulas!E$21,"",SMALL(formulas!C$10:C$509,A393))</f>
      </c>
      <c r="H400" s="55">
        <f t="shared" si="12"/>
      </c>
      <c r="I400" s="60">
        <f t="shared" si="13"/>
      </c>
    </row>
    <row r="401" spans="1:9" ht="12.75">
      <c r="A401" s="1">
        <v>397</v>
      </c>
      <c r="B401" s="37"/>
      <c r="C401" s="5"/>
      <c r="D401" s="39"/>
      <c r="G401" s="59">
        <f>IF(A394&gt;formulas!E$21,"",SMALL(formulas!C$10:C$509,A394))</f>
      </c>
      <c r="H401" s="55">
        <f t="shared" si="12"/>
      </c>
      <c r="I401" s="60">
        <f t="shared" si="13"/>
      </c>
    </row>
    <row r="402" spans="1:9" ht="12.75">
      <c r="A402" s="1">
        <v>398</v>
      </c>
      <c r="B402" s="37"/>
      <c r="C402" s="5"/>
      <c r="D402" s="39"/>
      <c r="G402" s="59">
        <f>IF(A395&gt;formulas!E$21,"",SMALL(formulas!C$10:C$509,A395))</f>
      </c>
      <c r="H402" s="55">
        <f t="shared" si="12"/>
      </c>
      <c r="I402" s="60">
        <f t="shared" si="13"/>
      </c>
    </row>
    <row r="403" spans="1:9" ht="12.75">
      <c r="A403" s="1">
        <v>399</v>
      </c>
      <c r="B403" s="37"/>
      <c r="C403" s="5"/>
      <c r="D403" s="39"/>
      <c r="G403" s="59">
        <f>IF(A396&gt;formulas!E$21,"",SMALL(formulas!C$10:C$509,A396))</f>
      </c>
      <c r="H403" s="55">
        <f t="shared" si="12"/>
      </c>
      <c r="I403" s="60">
        <f t="shared" si="13"/>
      </c>
    </row>
    <row r="404" spans="1:9" ht="12.75">
      <c r="A404" s="1">
        <v>400</v>
      </c>
      <c r="B404" s="37"/>
      <c r="C404" s="5"/>
      <c r="D404" s="39"/>
      <c r="G404" s="59">
        <f>IF(A397&gt;formulas!E$21,"",SMALL(formulas!C$10:C$509,A397))</f>
      </c>
      <c r="H404" s="55">
        <f t="shared" si="12"/>
      </c>
      <c r="I404" s="60">
        <f t="shared" si="13"/>
      </c>
    </row>
    <row r="405" spans="1:9" ht="12.75">
      <c r="A405" s="1">
        <v>401</v>
      </c>
      <c r="B405" s="37"/>
      <c r="C405" s="5"/>
      <c r="D405" s="39"/>
      <c r="G405" s="59">
        <f>IF(A398&gt;formulas!E$21,"",SMALL(formulas!C$10:C$509,A398))</f>
      </c>
      <c r="H405" s="55">
        <f t="shared" si="12"/>
      </c>
      <c r="I405" s="60">
        <f t="shared" si="13"/>
      </c>
    </row>
    <row r="406" spans="1:9" ht="12.75">
      <c r="A406" s="1">
        <v>402</v>
      </c>
      <c r="B406" s="37"/>
      <c r="C406" s="5"/>
      <c r="D406" s="39"/>
      <c r="G406" s="59">
        <f>IF(A399&gt;formulas!E$21,"",SMALL(formulas!C$10:C$509,A399))</f>
      </c>
      <c r="H406" s="55">
        <f t="shared" si="12"/>
      </c>
      <c r="I406" s="60">
        <f t="shared" si="13"/>
      </c>
    </row>
    <row r="407" spans="1:9" ht="12.75">
      <c r="A407" s="1">
        <v>403</v>
      </c>
      <c r="B407" s="37"/>
      <c r="C407" s="5"/>
      <c r="D407" s="39"/>
      <c r="G407" s="59">
        <f>IF(A400&gt;formulas!E$21,"",SMALL(formulas!C$10:C$509,A400))</f>
      </c>
      <c r="H407" s="55">
        <f t="shared" si="12"/>
      </c>
      <c r="I407" s="60">
        <f t="shared" si="13"/>
      </c>
    </row>
    <row r="408" spans="1:9" ht="12.75">
      <c r="A408" s="1">
        <v>404</v>
      </c>
      <c r="B408" s="37"/>
      <c r="C408" s="5"/>
      <c r="D408" s="39"/>
      <c r="G408" s="59">
        <f>IF(A401&gt;formulas!E$21,"",SMALL(formulas!C$10:C$509,A401))</f>
      </c>
      <c r="H408" s="55">
        <f t="shared" si="12"/>
      </c>
      <c r="I408" s="60">
        <f t="shared" si="13"/>
      </c>
    </row>
    <row r="409" spans="1:9" ht="12.75">
      <c r="A409" s="1">
        <v>405</v>
      </c>
      <c r="B409" s="37"/>
      <c r="C409" s="5"/>
      <c r="D409" s="39"/>
      <c r="G409" s="59">
        <f>IF(A402&gt;formulas!E$21,"",SMALL(formulas!C$10:C$509,A402))</f>
      </c>
      <c r="H409" s="55">
        <f t="shared" si="12"/>
      </c>
      <c r="I409" s="60">
        <f t="shared" si="13"/>
      </c>
    </row>
    <row r="410" spans="1:9" ht="12.75">
      <c r="A410" s="1">
        <v>406</v>
      </c>
      <c r="B410" s="37"/>
      <c r="C410" s="5"/>
      <c r="D410" s="39"/>
      <c r="G410" s="59">
        <f>IF(A403&gt;formulas!E$21,"",SMALL(formulas!C$10:C$509,A403))</f>
      </c>
      <c r="H410" s="55">
        <f t="shared" si="12"/>
      </c>
      <c r="I410" s="60">
        <f t="shared" si="13"/>
      </c>
    </row>
    <row r="411" spans="1:9" ht="12.75">
      <c r="A411" s="1">
        <v>407</v>
      </c>
      <c r="B411" s="37"/>
      <c r="C411" s="5"/>
      <c r="D411" s="39"/>
      <c r="G411" s="59">
        <f>IF(A404&gt;formulas!E$21,"",SMALL(formulas!C$10:C$509,A404))</f>
      </c>
      <c r="H411" s="55">
        <f t="shared" si="12"/>
      </c>
      <c r="I411" s="60">
        <f t="shared" si="13"/>
      </c>
    </row>
    <row r="412" spans="1:9" ht="12.75">
      <c r="A412" s="1">
        <v>408</v>
      </c>
      <c r="B412" s="37"/>
      <c r="C412" s="5"/>
      <c r="D412" s="39"/>
      <c r="G412" s="59">
        <f>IF(A405&gt;formulas!E$21,"",SMALL(formulas!C$10:C$509,A405))</f>
      </c>
      <c r="H412" s="55">
        <f t="shared" si="12"/>
      </c>
      <c r="I412" s="60">
        <f t="shared" si="13"/>
      </c>
    </row>
    <row r="413" spans="1:9" ht="12.75">
      <c r="A413" s="1">
        <v>409</v>
      </c>
      <c r="B413" s="37"/>
      <c r="C413" s="5"/>
      <c r="D413" s="39"/>
      <c r="G413" s="59">
        <f>IF(A406&gt;formulas!E$21,"",SMALL(formulas!C$10:C$509,A406))</f>
      </c>
      <c r="H413" s="55">
        <f t="shared" si="12"/>
      </c>
      <c r="I413" s="60">
        <f t="shared" si="13"/>
      </c>
    </row>
    <row r="414" spans="1:9" ht="12.75">
      <c r="A414" s="1">
        <v>410</v>
      </c>
      <c r="B414" s="37"/>
      <c r="C414" s="5"/>
      <c r="D414" s="39"/>
      <c r="G414" s="59">
        <f>IF(A407&gt;formulas!E$21,"",SMALL(formulas!C$10:C$509,A407))</f>
      </c>
      <c r="H414" s="55">
        <f t="shared" si="12"/>
      </c>
      <c r="I414" s="60">
        <f t="shared" si="13"/>
      </c>
    </row>
    <row r="415" spans="1:9" ht="12.75">
      <c r="A415" s="1">
        <v>411</v>
      </c>
      <c r="B415" s="37"/>
      <c r="C415" s="5"/>
      <c r="D415" s="39"/>
      <c r="G415" s="59">
        <f>IF(A408&gt;formulas!E$21,"",SMALL(formulas!C$10:C$509,A408))</f>
      </c>
      <c r="H415" s="55">
        <f t="shared" si="12"/>
      </c>
      <c r="I415" s="60">
        <f t="shared" si="13"/>
      </c>
    </row>
    <row r="416" spans="1:9" ht="12.75">
      <c r="A416" s="1">
        <v>412</v>
      </c>
      <c r="B416" s="37"/>
      <c r="C416" s="5"/>
      <c r="D416" s="39"/>
      <c r="G416" s="59">
        <f>IF(A409&gt;formulas!E$21,"",SMALL(formulas!C$10:C$509,A409))</f>
      </c>
      <c r="H416" s="55">
        <f t="shared" si="12"/>
      </c>
      <c r="I416" s="60">
        <f t="shared" si="13"/>
      </c>
    </row>
    <row r="417" spans="1:9" ht="12.75">
      <c r="A417" s="1">
        <v>413</v>
      </c>
      <c r="B417" s="37"/>
      <c r="C417" s="5"/>
      <c r="D417" s="39"/>
      <c r="G417" s="59">
        <f>IF(A410&gt;formulas!E$21,"",SMALL(formulas!C$10:C$509,A410))</f>
      </c>
      <c r="H417" s="55">
        <f t="shared" si="12"/>
      </c>
      <c r="I417" s="60">
        <f t="shared" si="13"/>
      </c>
    </row>
    <row r="418" spans="1:9" ht="12.75">
      <c r="A418" s="1">
        <v>414</v>
      </c>
      <c r="B418" s="37"/>
      <c r="C418" s="5"/>
      <c r="D418" s="39"/>
      <c r="G418" s="59">
        <f>IF(A411&gt;formulas!E$21,"",SMALL(formulas!C$10:C$509,A411))</f>
      </c>
      <c r="H418" s="55">
        <f t="shared" si="12"/>
      </c>
      <c r="I418" s="60">
        <f t="shared" si="13"/>
      </c>
    </row>
    <row r="419" spans="1:9" ht="12.75">
      <c r="A419" s="1">
        <v>415</v>
      </c>
      <c r="B419" s="37"/>
      <c r="C419" s="5"/>
      <c r="D419" s="39"/>
      <c r="G419" s="59">
        <f>IF(A412&gt;formulas!E$21,"",SMALL(formulas!C$10:C$509,A412))</f>
      </c>
      <c r="H419" s="55">
        <f t="shared" si="12"/>
      </c>
      <c r="I419" s="60">
        <f t="shared" si="13"/>
      </c>
    </row>
    <row r="420" spans="1:9" ht="12.75">
      <c r="A420" s="1">
        <v>416</v>
      </c>
      <c r="B420" s="37"/>
      <c r="C420" s="5"/>
      <c r="D420" s="39"/>
      <c r="G420" s="59">
        <f>IF(A413&gt;formulas!E$21,"",SMALL(formulas!C$10:C$509,A413))</f>
      </c>
      <c r="H420" s="55">
        <f t="shared" si="12"/>
      </c>
      <c r="I420" s="60">
        <f t="shared" si="13"/>
      </c>
    </row>
    <row r="421" spans="1:9" ht="12.75">
      <c r="A421" s="1">
        <v>417</v>
      </c>
      <c r="B421" s="37"/>
      <c r="C421" s="5"/>
      <c r="D421" s="39"/>
      <c r="G421" s="59">
        <f>IF(A414&gt;formulas!E$21,"",SMALL(formulas!C$10:C$509,A414))</f>
      </c>
      <c r="H421" s="55">
        <f t="shared" si="12"/>
      </c>
      <c r="I421" s="60">
        <f t="shared" si="13"/>
      </c>
    </row>
    <row r="422" spans="1:9" ht="12.75">
      <c r="A422" s="1">
        <v>418</v>
      </c>
      <c r="B422" s="37"/>
      <c r="C422" s="5"/>
      <c r="D422" s="39"/>
      <c r="G422" s="59">
        <f>IF(A415&gt;formulas!E$21,"",SMALL(formulas!C$10:C$509,A415))</f>
      </c>
      <c r="H422" s="55">
        <f t="shared" si="12"/>
      </c>
      <c r="I422" s="60">
        <f t="shared" si="13"/>
      </c>
    </row>
    <row r="423" spans="1:9" ht="12.75">
      <c r="A423" s="1">
        <v>419</v>
      </c>
      <c r="B423" s="37"/>
      <c r="C423" s="5"/>
      <c r="D423" s="39"/>
      <c r="G423" s="59">
        <f>IF(A416&gt;formulas!E$21,"",SMALL(formulas!C$10:C$509,A416))</f>
      </c>
      <c r="H423" s="55">
        <f t="shared" si="12"/>
      </c>
      <c r="I423" s="60">
        <f t="shared" si="13"/>
      </c>
    </row>
    <row r="424" spans="1:9" ht="12.75">
      <c r="A424" s="1">
        <v>420</v>
      </c>
      <c r="B424" s="37"/>
      <c r="C424" s="5"/>
      <c r="D424" s="39"/>
      <c r="G424" s="59">
        <f>IF(A417&gt;formulas!E$21,"",SMALL(formulas!C$10:C$509,A417))</f>
      </c>
      <c r="H424" s="55">
        <f t="shared" si="12"/>
      </c>
      <c r="I424" s="60">
        <f t="shared" si="13"/>
      </c>
    </row>
    <row r="425" spans="1:9" ht="12.75">
      <c r="A425" s="1">
        <v>421</v>
      </c>
      <c r="B425" s="37"/>
      <c r="C425" s="5"/>
      <c r="D425" s="39"/>
      <c r="G425" s="59">
        <f>IF(A418&gt;formulas!E$21,"",SMALL(formulas!C$10:C$509,A418))</f>
      </c>
      <c r="H425" s="55">
        <f t="shared" si="12"/>
      </c>
      <c r="I425" s="60">
        <f t="shared" si="13"/>
      </c>
    </row>
    <row r="426" spans="1:9" ht="12.75">
      <c r="A426" s="1">
        <v>422</v>
      </c>
      <c r="B426" s="37"/>
      <c r="C426" s="5"/>
      <c r="D426" s="39"/>
      <c r="G426" s="59">
        <f>IF(A419&gt;formulas!E$21,"",SMALL(formulas!C$10:C$509,A419))</f>
      </c>
      <c r="H426" s="55">
        <f t="shared" si="12"/>
      </c>
      <c r="I426" s="60">
        <f t="shared" si="13"/>
      </c>
    </row>
    <row r="427" spans="1:9" ht="12.75">
      <c r="A427" s="1">
        <v>423</v>
      </c>
      <c r="B427" s="37"/>
      <c r="C427" s="5"/>
      <c r="D427" s="39"/>
      <c r="G427" s="59">
        <f>IF(A420&gt;formulas!E$21,"",SMALL(formulas!C$10:C$509,A420))</f>
      </c>
      <c r="H427" s="55">
        <f t="shared" si="12"/>
      </c>
      <c r="I427" s="60">
        <f t="shared" si="13"/>
      </c>
    </row>
    <row r="428" spans="1:9" ht="12.75">
      <c r="A428" s="1">
        <v>424</v>
      </c>
      <c r="B428" s="37"/>
      <c r="C428" s="5"/>
      <c r="D428" s="39"/>
      <c r="G428" s="59">
        <f>IF(A421&gt;formulas!E$21,"",SMALL(formulas!C$10:C$509,A421))</f>
      </c>
      <c r="H428" s="55">
        <f t="shared" si="12"/>
      </c>
      <c r="I428" s="60">
        <f t="shared" si="13"/>
      </c>
    </row>
    <row r="429" spans="1:9" ht="12.75">
      <c r="A429" s="1">
        <v>425</v>
      </c>
      <c r="B429" s="37"/>
      <c r="C429" s="5"/>
      <c r="D429" s="39"/>
      <c r="G429" s="59">
        <f>IF(A422&gt;formulas!E$21,"",SMALL(formulas!C$10:C$509,A422))</f>
      </c>
      <c r="H429" s="55">
        <f t="shared" si="12"/>
      </c>
      <c r="I429" s="60">
        <f t="shared" si="13"/>
      </c>
    </row>
    <row r="430" spans="1:9" ht="12.75">
      <c r="A430" s="1">
        <v>426</v>
      </c>
      <c r="B430" s="37"/>
      <c r="C430" s="5"/>
      <c r="D430" s="39"/>
      <c r="G430" s="59">
        <f>IF(A423&gt;formulas!E$21,"",SMALL(formulas!C$10:C$509,A423))</f>
      </c>
      <c r="H430" s="55">
        <f t="shared" si="12"/>
      </c>
      <c r="I430" s="60">
        <f t="shared" si="13"/>
      </c>
    </row>
    <row r="431" spans="1:9" ht="12.75">
      <c r="A431" s="1">
        <v>427</v>
      </c>
      <c r="B431" s="37"/>
      <c r="C431" s="5"/>
      <c r="D431" s="39"/>
      <c r="G431" s="59">
        <f>IF(A424&gt;formulas!E$21,"",SMALL(formulas!C$10:C$509,A424))</f>
      </c>
      <c r="H431" s="55">
        <f t="shared" si="12"/>
      </c>
      <c r="I431" s="60">
        <f t="shared" si="13"/>
      </c>
    </row>
    <row r="432" spans="1:9" ht="12.75">
      <c r="A432" s="1">
        <v>428</v>
      </c>
      <c r="B432" s="37"/>
      <c r="C432" s="5"/>
      <c r="D432" s="39"/>
      <c r="G432" s="59">
        <f>IF(A425&gt;formulas!E$21,"",SMALL(formulas!C$10:C$509,A425))</f>
      </c>
      <c r="H432" s="55">
        <f t="shared" si="12"/>
      </c>
      <c r="I432" s="60">
        <f t="shared" si="13"/>
      </c>
    </row>
    <row r="433" spans="1:9" ht="12.75">
      <c r="A433" s="1">
        <v>429</v>
      </c>
      <c r="B433" s="37"/>
      <c r="C433" s="5"/>
      <c r="D433" s="39"/>
      <c r="G433" s="59">
        <f>IF(A426&gt;formulas!E$21,"",SMALL(formulas!C$10:C$509,A426))</f>
      </c>
      <c r="H433" s="55">
        <f t="shared" si="12"/>
      </c>
      <c r="I433" s="60">
        <f t="shared" si="13"/>
      </c>
    </row>
    <row r="434" spans="1:9" ht="12.75">
      <c r="A434" s="1">
        <v>430</v>
      </c>
      <c r="B434" s="37"/>
      <c r="C434" s="5"/>
      <c r="D434" s="39"/>
      <c r="G434" s="59">
        <f>IF(A427&gt;formulas!E$21,"",SMALL(formulas!C$10:C$509,A427))</f>
      </c>
      <c r="H434" s="55">
        <f t="shared" si="12"/>
      </c>
      <c r="I434" s="60">
        <f t="shared" si="13"/>
      </c>
    </row>
    <row r="435" spans="1:9" ht="12.75">
      <c r="A435" s="1">
        <v>431</v>
      </c>
      <c r="B435" s="37"/>
      <c r="C435" s="5"/>
      <c r="D435" s="39"/>
      <c r="G435" s="59">
        <f>IF(A428&gt;formulas!E$21,"",SMALL(formulas!C$10:C$509,A428))</f>
      </c>
      <c r="H435" s="55">
        <f t="shared" si="12"/>
      </c>
      <c r="I435" s="60">
        <f t="shared" si="13"/>
      </c>
    </row>
    <row r="436" spans="1:9" ht="12.75">
      <c r="A436" s="1">
        <v>432</v>
      </c>
      <c r="B436" s="37"/>
      <c r="C436" s="5"/>
      <c r="D436" s="39"/>
      <c r="G436" s="59">
        <f>IF(A429&gt;formulas!E$21,"",SMALL(formulas!C$10:C$509,A429))</f>
      </c>
      <c r="H436" s="55">
        <f t="shared" si="12"/>
      </c>
      <c r="I436" s="60">
        <f t="shared" si="13"/>
      </c>
    </row>
    <row r="437" spans="1:9" ht="12.75">
      <c r="A437" s="1">
        <v>433</v>
      </c>
      <c r="B437" s="37"/>
      <c r="C437" s="5"/>
      <c r="D437" s="39"/>
      <c r="G437" s="59">
        <f>IF(A430&gt;formulas!E$21,"",SMALL(formulas!C$10:C$509,A430))</f>
      </c>
      <c r="H437" s="55">
        <f t="shared" si="12"/>
      </c>
      <c r="I437" s="60">
        <f t="shared" si="13"/>
      </c>
    </row>
    <row r="438" spans="1:9" ht="12.75">
      <c r="A438" s="1">
        <v>434</v>
      </c>
      <c r="B438" s="37"/>
      <c r="C438" s="5"/>
      <c r="D438" s="39"/>
      <c r="G438" s="59">
        <f>IF(A431&gt;formulas!E$21,"",SMALL(formulas!C$10:C$509,A431))</f>
      </c>
      <c r="H438" s="55">
        <f t="shared" si="12"/>
      </c>
      <c r="I438" s="60">
        <f t="shared" si="13"/>
      </c>
    </row>
    <row r="439" spans="1:9" ht="12.75">
      <c r="A439" s="1">
        <v>435</v>
      </c>
      <c r="B439" s="37"/>
      <c r="C439" s="5"/>
      <c r="D439" s="39"/>
      <c r="G439" s="59">
        <f>IF(A432&gt;formulas!E$21,"",SMALL(formulas!C$10:C$509,A432))</f>
      </c>
      <c r="H439" s="55">
        <f t="shared" si="12"/>
      </c>
      <c r="I439" s="60">
        <f t="shared" si="13"/>
      </c>
    </row>
    <row r="440" spans="1:9" ht="12.75">
      <c r="A440" s="1">
        <v>436</v>
      </c>
      <c r="B440" s="37"/>
      <c r="C440" s="5"/>
      <c r="D440" s="39"/>
      <c r="G440" s="59">
        <f>IF(A433&gt;formulas!E$21,"",SMALL(formulas!C$10:C$509,A433))</f>
      </c>
      <c r="H440" s="55">
        <f t="shared" si="12"/>
      </c>
      <c r="I440" s="60">
        <f t="shared" si="13"/>
      </c>
    </row>
    <row r="441" spans="1:9" ht="12.75">
      <c r="A441" s="1">
        <v>437</v>
      </c>
      <c r="B441" s="37"/>
      <c r="C441" s="5"/>
      <c r="D441" s="39"/>
      <c r="G441" s="59">
        <f>IF(A434&gt;formulas!E$21,"",SMALL(formulas!C$10:C$509,A434))</f>
      </c>
      <c r="H441" s="55">
        <f t="shared" si="12"/>
      </c>
      <c r="I441" s="60">
        <f t="shared" si="13"/>
      </c>
    </row>
    <row r="442" spans="1:9" ht="12.75">
      <c r="A442" s="1">
        <v>438</v>
      </c>
      <c r="B442" s="37"/>
      <c r="C442" s="5"/>
      <c r="D442" s="39"/>
      <c r="G442" s="59">
        <f>IF(A435&gt;formulas!E$21,"",SMALL(formulas!C$10:C$509,A435))</f>
      </c>
      <c r="H442" s="55">
        <f t="shared" si="12"/>
      </c>
      <c r="I442" s="60">
        <f t="shared" si="13"/>
      </c>
    </row>
    <row r="443" spans="1:9" ht="12.75">
      <c r="A443" s="1">
        <v>439</v>
      </c>
      <c r="B443" s="37"/>
      <c r="C443" s="5"/>
      <c r="D443" s="39"/>
      <c r="G443" s="59">
        <f>IF(A436&gt;formulas!E$21,"",SMALL(formulas!C$10:C$509,A436))</f>
      </c>
      <c r="H443" s="55">
        <f t="shared" si="12"/>
      </c>
      <c r="I443" s="60">
        <f t="shared" si="13"/>
      </c>
    </row>
    <row r="444" spans="1:9" ht="12.75">
      <c r="A444" s="1">
        <v>440</v>
      </c>
      <c r="B444" s="37"/>
      <c r="C444" s="5"/>
      <c r="D444" s="39"/>
      <c r="G444" s="59">
        <f>IF(A437&gt;formulas!E$21,"",SMALL(formulas!C$10:C$509,A437))</f>
      </c>
      <c r="H444" s="55">
        <f t="shared" si="12"/>
      </c>
      <c r="I444" s="60">
        <f t="shared" si="13"/>
      </c>
    </row>
    <row r="445" spans="1:9" ht="12.75">
      <c r="A445" s="1">
        <v>441</v>
      </c>
      <c r="B445" s="37"/>
      <c r="C445" s="5"/>
      <c r="D445" s="39"/>
      <c r="G445" s="59">
        <f>IF(A438&gt;formulas!E$21,"",SMALL(formulas!C$10:C$509,A438))</f>
      </c>
      <c r="H445" s="55">
        <f t="shared" si="12"/>
      </c>
      <c r="I445" s="60">
        <f t="shared" si="13"/>
      </c>
    </row>
    <row r="446" spans="1:9" ht="12.75">
      <c r="A446" s="1">
        <v>442</v>
      </c>
      <c r="B446" s="37"/>
      <c r="C446" s="5"/>
      <c r="D446" s="39"/>
      <c r="G446" s="59">
        <f>IF(A439&gt;formulas!E$21,"",SMALL(formulas!C$10:C$509,A439))</f>
      </c>
      <c r="H446" s="55">
        <f t="shared" si="12"/>
      </c>
      <c r="I446" s="60">
        <f t="shared" si="13"/>
      </c>
    </row>
    <row r="447" spans="1:9" ht="12.75">
      <c r="A447" s="1">
        <v>443</v>
      </c>
      <c r="B447" s="37"/>
      <c r="C447" s="5"/>
      <c r="D447" s="39"/>
      <c r="G447" s="59">
        <f>IF(A440&gt;formulas!E$21,"",SMALL(formulas!C$10:C$509,A440))</f>
      </c>
      <c r="H447" s="55">
        <f t="shared" si="12"/>
      </c>
      <c r="I447" s="60">
        <f t="shared" si="13"/>
      </c>
    </row>
    <row r="448" spans="1:9" ht="12.75">
      <c r="A448" s="1">
        <v>444</v>
      </c>
      <c r="B448" s="37"/>
      <c r="C448" s="5"/>
      <c r="D448" s="39"/>
      <c r="G448" s="59">
        <f>IF(A441&gt;formulas!E$21,"",SMALL(formulas!C$10:C$509,A441))</f>
      </c>
      <c r="H448" s="55">
        <f t="shared" si="12"/>
      </c>
      <c r="I448" s="60">
        <f t="shared" si="13"/>
      </c>
    </row>
    <row r="449" spans="1:9" ht="12.75">
      <c r="A449" s="1">
        <v>445</v>
      </c>
      <c r="B449" s="37"/>
      <c r="C449" s="5"/>
      <c r="D449" s="39"/>
      <c r="G449" s="59">
        <f>IF(A442&gt;formulas!E$21,"",SMALL(formulas!C$10:C$509,A442))</f>
      </c>
      <c r="H449" s="55">
        <f t="shared" si="12"/>
      </c>
      <c r="I449" s="60">
        <f t="shared" si="13"/>
      </c>
    </row>
    <row r="450" spans="1:9" ht="12.75">
      <c r="A450" s="1">
        <v>446</v>
      </c>
      <c r="B450" s="37"/>
      <c r="C450" s="5"/>
      <c r="D450" s="39"/>
      <c r="G450" s="59">
        <f>IF(A443&gt;formulas!E$21,"",SMALL(formulas!C$10:C$509,A443))</f>
      </c>
      <c r="H450" s="55">
        <f t="shared" si="12"/>
      </c>
      <c r="I450" s="60">
        <f t="shared" si="13"/>
      </c>
    </row>
    <row r="451" spans="1:9" ht="12.75">
      <c r="A451" s="1">
        <v>447</v>
      </c>
      <c r="B451" s="37"/>
      <c r="C451" s="5"/>
      <c r="D451" s="39"/>
      <c r="G451" s="59">
        <f>IF(A444&gt;formulas!E$21,"",SMALL(formulas!C$10:C$509,A444))</f>
      </c>
      <c r="H451" s="55">
        <f t="shared" si="12"/>
      </c>
      <c r="I451" s="60">
        <f t="shared" si="13"/>
      </c>
    </row>
    <row r="452" spans="1:9" ht="12.75">
      <c r="A452" s="1">
        <v>448</v>
      </c>
      <c r="B452" s="37"/>
      <c r="C452" s="5"/>
      <c r="D452" s="39"/>
      <c r="G452" s="59">
        <f>IF(A445&gt;formulas!E$21,"",SMALL(formulas!C$10:C$509,A445))</f>
      </c>
      <c r="H452" s="55">
        <f t="shared" si="12"/>
      </c>
      <c r="I452" s="60">
        <f t="shared" si="13"/>
      </c>
    </row>
    <row r="453" spans="1:9" ht="12.75">
      <c r="A453" s="1">
        <v>449</v>
      </c>
      <c r="B453" s="37"/>
      <c r="C453" s="5"/>
      <c r="D453" s="39"/>
      <c r="G453" s="59">
        <f>IF(A446&gt;formulas!E$21,"",SMALL(formulas!C$10:C$509,A446))</f>
      </c>
      <c r="H453" s="55">
        <f t="shared" si="12"/>
      </c>
      <c r="I453" s="60">
        <f t="shared" si="13"/>
      </c>
    </row>
    <row r="454" spans="1:9" ht="12.75">
      <c r="A454" s="1">
        <v>450</v>
      </c>
      <c r="B454" s="37"/>
      <c r="C454" s="5"/>
      <c r="D454" s="39"/>
      <c r="G454" s="59">
        <f>IF(A447&gt;formulas!E$21,"",SMALL(formulas!C$10:C$509,A447))</f>
      </c>
      <c r="H454" s="55">
        <f t="shared" si="12"/>
      </c>
      <c r="I454" s="60">
        <f t="shared" si="13"/>
      </c>
    </row>
    <row r="455" spans="1:9" ht="12.75">
      <c r="A455" s="1">
        <v>451</v>
      </c>
      <c r="B455" s="37"/>
      <c r="C455" s="5"/>
      <c r="D455" s="39"/>
      <c r="G455" s="59">
        <f>IF(A448&gt;formulas!E$21,"",SMALL(formulas!C$10:C$509,A448))</f>
      </c>
      <c r="H455" s="55">
        <f t="shared" si="12"/>
      </c>
      <c r="I455" s="60">
        <f t="shared" si="13"/>
      </c>
    </row>
    <row r="456" spans="1:9" ht="12.75">
      <c r="A456" s="1">
        <v>452</v>
      </c>
      <c r="B456" s="37"/>
      <c r="C456" s="5"/>
      <c r="D456" s="39"/>
      <c r="G456" s="59">
        <f>IF(A449&gt;formulas!E$21,"",SMALL(formulas!C$10:C$509,A449))</f>
      </c>
      <c r="H456" s="55">
        <f t="shared" si="12"/>
      </c>
      <c r="I456" s="60">
        <f t="shared" si="13"/>
      </c>
    </row>
    <row r="457" spans="1:9" ht="12.75">
      <c r="A457" s="1">
        <v>453</v>
      </c>
      <c r="B457" s="37"/>
      <c r="C457" s="5"/>
      <c r="D457" s="39"/>
      <c r="G457" s="59">
        <f>IF(A450&gt;formulas!E$21,"",SMALL(formulas!C$10:C$509,A450))</f>
      </c>
      <c r="H457" s="55">
        <f t="shared" si="12"/>
      </c>
      <c r="I457" s="60">
        <f t="shared" si="13"/>
      </c>
    </row>
    <row r="458" spans="1:9" ht="12.75">
      <c r="A458" s="1">
        <v>454</v>
      </c>
      <c r="B458" s="37"/>
      <c r="C458" s="5"/>
      <c r="D458" s="39"/>
      <c r="G458" s="59">
        <f>IF(A451&gt;formulas!E$21,"",SMALL(formulas!C$10:C$509,A451))</f>
      </c>
      <c r="H458" s="55">
        <f t="shared" si="12"/>
      </c>
      <c r="I458" s="60">
        <f t="shared" si="13"/>
      </c>
    </row>
    <row r="459" spans="1:9" ht="12.75">
      <c r="A459" s="1">
        <v>455</v>
      </c>
      <c r="B459" s="37"/>
      <c r="C459" s="5"/>
      <c r="D459" s="39"/>
      <c r="G459" s="59">
        <f>IF(A452&gt;formulas!E$21,"",SMALL(formulas!C$10:C$509,A452))</f>
      </c>
      <c r="H459" s="55">
        <f t="shared" si="12"/>
      </c>
      <c r="I459" s="60">
        <f t="shared" si="13"/>
      </c>
    </row>
    <row r="460" spans="1:9" ht="12.75">
      <c r="A460" s="1">
        <v>456</v>
      </c>
      <c r="B460" s="37"/>
      <c r="C460" s="5"/>
      <c r="D460" s="39"/>
      <c r="G460" s="59">
        <f>IF(A453&gt;formulas!E$21,"",SMALL(formulas!C$10:C$509,A453))</f>
      </c>
      <c r="H460" s="55">
        <f aca="true" t="shared" si="14" ref="H460:H511">IF(G460="","",COUNTIF(C$5:C$504,G460))</f>
      </c>
      <c r="I460" s="60">
        <f aca="true" t="shared" si="15" ref="I460:I511">IF(H460="","",H460/H$6)</f>
      </c>
    </row>
    <row r="461" spans="1:9" ht="12.75">
      <c r="A461" s="1">
        <v>457</v>
      </c>
      <c r="B461" s="37"/>
      <c r="C461" s="5"/>
      <c r="D461" s="39"/>
      <c r="G461" s="59">
        <f>IF(A454&gt;formulas!E$21,"",SMALL(formulas!C$10:C$509,A454))</f>
      </c>
      <c r="H461" s="55">
        <f t="shared" si="14"/>
      </c>
      <c r="I461" s="60">
        <f t="shared" si="15"/>
      </c>
    </row>
    <row r="462" spans="1:9" ht="12.75">
      <c r="A462" s="1">
        <v>458</v>
      </c>
      <c r="B462" s="37"/>
      <c r="C462" s="5"/>
      <c r="D462" s="39"/>
      <c r="G462" s="59">
        <f>IF(A455&gt;formulas!E$21,"",SMALL(formulas!C$10:C$509,A455))</f>
      </c>
      <c r="H462" s="55">
        <f t="shared" si="14"/>
      </c>
      <c r="I462" s="60">
        <f t="shared" si="15"/>
      </c>
    </row>
    <row r="463" spans="1:9" ht="12.75">
      <c r="A463" s="1">
        <v>459</v>
      </c>
      <c r="B463" s="37"/>
      <c r="C463" s="5"/>
      <c r="D463" s="39"/>
      <c r="G463" s="59">
        <f>IF(A456&gt;formulas!E$21,"",SMALL(formulas!C$10:C$509,A456))</f>
      </c>
      <c r="H463" s="55">
        <f t="shared" si="14"/>
      </c>
      <c r="I463" s="60">
        <f t="shared" si="15"/>
      </c>
    </row>
    <row r="464" spans="1:9" ht="12.75">
      <c r="A464" s="1">
        <v>460</v>
      </c>
      <c r="B464" s="37"/>
      <c r="C464" s="5"/>
      <c r="D464" s="39"/>
      <c r="G464" s="59">
        <f>IF(A457&gt;formulas!E$21,"",SMALL(formulas!C$10:C$509,A457))</f>
      </c>
      <c r="H464" s="55">
        <f t="shared" si="14"/>
      </c>
      <c r="I464" s="60">
        <f t="shared" si="15"/>
      </c>
    </row>
    <row r="465" spans="1:9" ht="12.75">
      <c r="A465" s="1">
        <v>461</v>
      </c>
      <c r="B465" s="37"/>
      <c r="C465" s="5"/>
      <c r="D465" s="39"/>
      <c r="G465" s="59">
        <f>IF(A458&gt;formulas!E$21,"",SMALL(formulas!C$10:C$509,A458))</f>
      </c>
      <c r="H465" s="55">
        <f t="shared" si="14"/>
      </c>
      <c r="I465" s="60">
        <f t="shared" si="15"/>
      </c>
    </row>
    <row r="466" spans="1:9" ht="12.75">
      <c r="A466" s="1">
        <v>462</v>
      </c>
      <c r="B466" s="37"/>
      <c r="C466" s="5"/>
      <c r="D466" s="39"/>
      <c r="G466" s="59">
        <f>IF(A459&gt;formulas!E$21,"",SMALL(formulas!C$10:C$509,A459))</f>
      </c>
      <c r="H466" s="55">
        <f t="shared" si="14"/>
      </c>
      <c r="I466" s="60">
        <f t="shared" si="15"/>
      </c>
    </row>
    <row r="467" spans="1:9" ht="12.75">
      <c r="A467" s="1">
        <v>463</v>
      </c>
      <c r="B467" s="37"/>
      <c r="C467" s="5"/>
      <c r="D467" s="39"/>
      <c r="G467" s="59">
        <f>IF(A460&gt;formulas!E$21,"",SMALL(formulas!C$10:C$509,A460))</f>
      </c>
      <c r="H467" s="55">
        <f t="shared" si="14"/>
      </c>
      <c r="I467" s="60">
        <f t="shared" si="15"/>
      </c>
    </row>
    <row r="468" spans="1:9" ht="12.75">
      <c r="A468" s="1">
        <v>464</v>
      </c>
      <c r="B468" s="37"/>
      <c r="C468" s="5"/>
      <c r="D468" s="39"/>
      <c r="G468" s="59">
        <f>IF(A461&gt;formulas!E$21,"",SMALL(formulas!C$10:C$509,A461))</f>
      </c>
      <c r="H468" s="55">
        <f t="shared" si="14"/>
      </c>
      <c r="I468" s="60">
        <f t="shared" si="15"/>
      </c>
    </row>
    <row r="469" spans="1:9" ht="12.75">
      <c r="A469" s="1">
        <v>465</v>
      </c>
      <c r="B469" s="37"/>
      <c r="C469" s="5"/>
      <c r="D469" s="39"/>
      <c r="G469" s="59">
        <f>IF(A462&gt;formulas!E$21,"",SMALL(formulas!C$10:C$509,A462))</f>
      </c>
      <c r="H469" s="55">
        <f t="shared" si="14"/>
      </c>
      <c r="I469" s="60">
        <f t="shared" si="15"/>
      </c>
    </row>
    <row r="470" spans="1:9" ht="12.75">
      <c r="A470" s="1">
        <v>466</v>
      </c>
      <c r="B470" s="37"/>
      <c r="C470" s="5"/>
      <c r="D470" s="39"/>
      <c r="G470" s="59">
        <f>IF(A463&gt;formulas!E$21,"",SMALL(formulas!C$10:C$509,A463))</f>
      </c>
      <c r="H470" s="55">
        <f t="shared" si="14"/>
      </c>
      <c r="I470" s="60">
        <f t="shared" si="15"/>
      </c>
    </row>
    <row r="471" spans="1:9" ht="12.75">
      <c r="A471" s="1">
        <v>467</v>
      </c>
      <c r="B471" s="37"/>
      <c r="C471" s="5"/>
      <c r="D471" s="39"/>
      <c r="G471" s="59">
        <f>IF(A464&gt;formulas!E$21,"",SMALL(formulas!C$10:C$509,A464))</f>
      </c>
      <c r="H471" s="55">
        <f t="shared" si="14"/>
      </c>
      <c r="I471" s="60">
        <f t="shared" si="15"/>
      </c>
    </row>
    <row r="472" spans="1:9" ht="12.75">
      <c r="A472" s="1">
        <v>468</v>
      </c>
      <c r="B472" s="37"/>
      <c r="C472" s="5"/>
      <c r="D472" s="39"/>
      <c r="G472" s="59">
        <f>IF(A465&gt;formulas!E$21,"",SMALL(formulas!C$10:C$509,A465))</f>
      </c>
      <c r="H472" s="55">
        <f t="shared" si="14"/>
      </c>
      <c r="I472" s="60">
        <f t="shared" si="15"/>
      </c>
    </row>
    <row r="473" spans="1:9" ht="12.75">
      <c r="A473" s="1">
        <v>469</v>
      </c>
      <c r="B473" s="37"/>
      <c r="C473" s="5"/>
      <c r="D473" s="39"/>
      <c r="G473" s="59">
        <f>IF(A466&gt;formulas!E$21,"",SMALL(formulas!C$10:C$509,A466))</f>
      </c>
      <c r="H473" s="55">
        <f t="shared" si="14"/>
      </c>
      <c r="I473" s="60">
        <f t="shared" si="15"/>
      </c>
    </row>
    <row r="474" spans="1:9" ht="12.75">
      <c r="A474" s="1">
        <v>470</v>
      </c>
      <c r="B474" s="37"/>
      <c r="C474" s="5"/>
      <c r="D474" s="39"/>
      <c r="G474" s="59">
        <f>IF(A467&gt;formulas!E$21,"",SMALL(formulas!C$10:C$509,A467))</f>
      </c>
      <c r="H474" s="55">
        <f t="shared" si="14"/>
      </c>
      <c r="I474" s="60">
        <f t="shared" si="15"/>
      </c>
    </row>
    <row r="475" spans="1:9" ht="12.75">
      <c r="A475" s="1">
        <v>471</v>
      </c>
      <c r="B475" s="37"/>
      <c r="C475" s="5"/>
      <c r="D475" s="39"/>
      <c r="G475" s="59">
        <f>IF(A468&gt;formulas!E$21,"",SMALL(formulas!C$10:C$509,A468))</f>
      </c>
      <c r="H475" s="55">
        <f t="shared" si="14"/>
      </c>
      <c r="I475" s="60">
        <f t="shared" si="15"/>
      </c>
    </row>
    <row r="476" spans="1:9" ht="12.75">
      <c r="A476" s="1">
        <v>472</v>
      </c>
      <c r="B476" s="37"/>
      <c r="C476" s="5"/>
      <c r="D476" s="39"/>
      <c r="G476" s="59">
        <f>IF(A469&gt;formulas!E$21,"",SMALL(formulas!C$10:C$509,A469))</f>
      </c>
      <c r="H476" s="55">
        <f t="shared" si="14"/>
      </c>
      <c r="I476" s="60">
        <f t="shared" si="15"/>
      </c>
    </row>
    <row r="477" spans="1:9" ht="12.75">
      <c r="A477" s="1">
        <v>473</v>
      </c>
      <c r="B477" s="37"/>
      <c r="C477" s="5"/>
      <c r="D477" s="39"/>
      <c r="G477" s="59">
        <f>IF(A470&gt;formulas!E$21,"",SMALL(formulas!C$10:C$509,A470))</f>
      </c>
      <c r="H477" s="55">
        <f t="shared" si="14"/>
      </c>
      <c r="I477" s="60">
        <f t="shared" si="15"/>
      </c>
    </row>
    <row r="478" spans="1:9" ht="12.75">
      <c r="A478" s="1">
        <v>474</v>
      </c>
      <c r="B478" s="37"/>
      <c r="C478" s="5"/>
      <c r="D478" s="39"/>
      <c r="G478" s="59">
        <f>IF(A471&gt;formulas!E$21,"",SMALL(formulas!C$10:C$509,A471))</f>
      </c>
      <c r="H478" s="55">
        <f t="shared" si="14"/>
      </c>
      <c r="I478" s="60">
        <f t="shared" si="15"/>
      </c>
    </row>
    <row r="479" spans="1:9" ht="12.75">
      <c r="A479" s="1">
        <v>475</v>
      </c>
      <c r="B479" s="37"/>
      <c r="C479" s="5"/>
      <c r="D479" s="39"/>
      <c r="G479" s="59">
        <f>IF(A472&gt;formulas!E$21,"",SMALL(formulas!C$10:C$509,A472))</f>
      </c>
      <c r="H479" s="55">
        <f t="shared" si="14"/>
      </c>
      <c r="I479" s="60">
        <f t="shared" si="15"/>
      </c>
    </row>
    <row r="480" spans="1:9" ht="12.75">
      <c r="A480" s="1">
        <v>476</v>
      </c>
      <c r="B480" s="37"/>
      <c r="C480" s="5"/>
      <c r="D480" s="39"/>
      <c r="G480" s="59">
        <f>IF(A473&gt;formulas!E$21,"",SMALL(formulas!C$10:C$509,A473))</f>
      </c>
      <c r="H480" s="55">
        <f t="shared" si="14"/>
      </c>
      <c r="I480" s="60">
        <f t="shared" si="15"/>
      </c>
    </row>
    <row r="481" spans="1:9" ht="12.75">
      <c r="A481" s="1">
        <v>477</v>
      </c>
      <c r="B481" s="37"/>
      <c r="C481" s="5"/>
      <c r="D481" s="39"/>
      <c r="G481" s="59">
        <f>IF(A474&gt;formulas!E$21,"",SMALL(formulas!C$10:C$509,A474))</f>
      </c>
      <c r="H481" s="55">
        <f t="shared" si="14"/>
      </c>
      <c r="I481" s="60">
        <f t="shared" si="15"/>
      </c>
    </row>
    <row r="482" spans="1:9" ht="12.75">
      <c r="A482" s="1">
        <v>478</v>
      </c>
      <c r="B482" s="37"/>
      <c r="C482" s="5"/>
      <c r="D482" s="39"/>
      <c r="G482" s="59">
        <f>IF(A475&gt;formulas!E$21,"",SMALL(formulas!C$10:C$509,A475))</f>
      </c>
      <c r="H482" s="55">
        <f t="shared" si="14"/>
      </c>
      <c r="I482" s="60">
        <f t="shared" si="15"/>
      </c>
    </row>
    <row r="483" spans="1:9" ht="12.75">
      <c r="A483" s="1">
        <v>479</v>
      </c>
      <c r="B483" s="37"/>
      <c r="C483" s="5"/>
      <c r="D483" s="39"/>
      <c r="G483" s="59">
        <f>IF(A476&gt;formulas!E$21,"",SMALL(formulas!C$10:C$509,A476))</f>
      </c>
      <c r="H483" s="55">
        <f t="shared" si="14"/>
      </c>
      <c r="I483" s="60">
        <f t="shared" si="15"/>
      </c>
    </row>
    <row r="484" spans="1:9" ht="12.75">
      <c r="A484" s="1">
        <v>480</v>
      </c>
      <c r="B484" s="37"/>
      <c r="C484" s="5"/>
      <c r="D484" s="39"/>
      <c r="G484" s="59">
        <f>IF(A477&gt;formulas!E$21,"",SMALL(formulas!C$10:C$509,A477))</f>
      </c>
      <c r="H484" s="55">
        <f t="shared" si="14"/>
      </c>
      <c r="I484" s="60">
        <f t="shared" si="15"/>
      </c>
    </row>
    <row r="485" spans="1:9" ht="12.75">
      <c r="A485" s="1">
        <v>481</v>
      </c>
      <c r="B485" s="37"/>
      <c r="C485" s="5"/>
      <c r="D485" s="39"/>
      <c r="G485" s="59">
        <f>IF(A478&gt;formulas!E$21,"",SMALL(formulas!C$10:C$509,A478))</f>
      </c>
      <c r="H485" s="55">
        <f t="shared" si="14"/>
      </c>
      <c r="I485" s="60">
        <f t="shared" si="15"/>
      </c>
    </row>
    <row r="486" spans="1:9" ht="12.75">
      <c r="A486" s="1">
        <v>482</v>
      </c>
      <c r="B486" s="37"/>
      <c r="C486" s="5"/>
      <c r="D486" s="39"/>
      <c r="G486" s="59">
        <f>IF(A479&gt;formulas!E$21,"",SMALL(formulas!C$10:C$509,A479))</f>
      </c>
      <c r="H486" s="55">
        <f t="shared" si="14"/>
      </c>
      <c r="I486" s="60">
        <f t="shared" si="15"/>
      </c>
    </row>
    <row r="487" spans="1:9" ht="12.75">
      <c r="A487" s="1">
        <v>483</v>
      </c>
      <c r="B487" s="37"/>
      <c r="C487" s="5"/>
      <c r="D487" s="39"/>
      <c r="G487" s="59">
        <f>IF(A480&gt;formulas!E$21,"",SMALL(formulas!C$10:C$509,A480))</f>
      </c>
      <c r="H487" s="55">
        <f t="shared" si="14"/>
      </c>
      <c r="I487" s="60">
        <f t="shared" si="15"/>
      </c>
    </row>
    <row r="488" spans="1:9" ht="12.75">
      <c r="A488" s="1">
        <v>484</v>
      </c>
      <c r="B488" s="37"/>
      <c r="C488" s="5"/>
      <c r="D488" s="39"/>
      <c r="G488" s="59">
        <f>IF(A481&gt;formulas!E$21,"",SMALL(formulas!C$10:C$509,A481))</f>
      </c>
      <c r="H488" s="55">
        <f t="shared" si="14"/>
      </c>
      <c r="I488" s="60">
        <f t="shared" si="15"/>
      </c>
    </row>
    <row r="489" spans="1:9" ht="12.75">
      <c r="A489" s="1">
        <v>485</v>
      </c>
      <c r="B489" s="37"/>
      <c r="C489" s="5"/>
      <c r="D489" s="39"/>
      <c r="G489" s="59">
        <f>IF(A482&gt;formulas!E$21,"",SMALL(formulas!C$10:C$509,A482))</f>
      </c>
      <c r="H489" s="55">
        <f t="shared" si="14"/>
      </c>
      <c r="I489" s="60">
        <f t="shared" si="15"/>
      </c>
    </row>
    <row r="490" spans="1:9" ht="12.75">
      <c r="A490" s="1">
        <v>486</v>
      </c>
      <c r="B490" s="37"/>
      <c r="C490" s="5"/>
      <c r="D490" s="39"/>
      <c r="G490" s="59">
        <f>IF(A483&gt;formulas!E$21,"",SMALL(formulas!C$10:C$509,A483))</f>
      </c>
      <c r="H490" s="55">
        <f t="shared" si="14"/>
      </c>
      <c r="I490" s="60">
        <f t="shared" si="15"/>
      </c>
    </row>
    <row r="491" spans="1:9" ht="12.75">
      <c r="A491" s="1">
        <v>487</v>
      </c>
      <c r="B491" s="37"/>
      <c r="C491" s="5"/>
      <c r="D491" s="39"/>
      <c r="G491" s="59">
        <f>IF(A484&gt;formulas!E$21,"",SMALL(formulas!C$10:C$509,A484))</f>
      </c>
      <c r="H491" s="55">
        <f t="shared" si="14"/>
      </c>
      <c r="I491" s="60">
        <f t="shared" si="15"/>
      </c>
    </row>
    <row r="492" spans="1:9" ht="12.75">
      <c r="A492" s="1">
        <v>488</v>
      </c>
      <c r="B492" s="37"/>
      <c r="C492" s="5"/>
      <c r="D492" s="39"/>
      <c r="G492" s="59">
        <f>IF(A485&gt;formulas!E$21,"",SMALL(formulas!C$10:C$509,A485))</f>
      </c>
      <c r="H492" s="55">
        <f t="shared" si="14"/>
      </c>
      <c r="I492" s="60">
        <f t="shared" si="15"/>
      </c>
    </row>
    <row r="493" spans="1:9" ht="12.75">
      <c r="A493" s="1">
        <v>489</v>
      </c>
      <c r="B493" s="37"/>
      <c r="C493" s="5"/>
      <c r="D493" s="39"/>
      <c r="G493" s="59">
        <f>IF(A486&gt;formulas!E$21,"",SMALL(formulas!C$10:C$509,A486))</f>
      </c>
      <c r="H493" s="55">
        <f t="shared" si="14"/>
      </c>
      <c r="I493" s="60">
        <f t="shared" si="15"/>
      </c>
    </row>
    <row r="494" spans="1:9" ht="12.75">
      <c r="A494" s="1">
        <v>490</v>
      </c>
      <c r="B494" s="37"/>
      <c r="C494" s="5"/>
      <c r="D494" s="39"/>
      <c r="G494" s="59">
        <f>IF(A487&gt;formulas!E$21,"",SMALL(formulas!C$10:C$509,A487))</f>
      </c>
      <c r="H494" s="55">
        <f t="shared" si="14"/>
      </c>
      <c r="I494" s="60">
        <f t="shared" si="15"/>
      </c>
    </row>
    <row r="495" spans="1:9" ht="12.75">
      <c r="A495" s="1">
        <v>491</v>
      </c>
      <c r="B495" s="37"/>
      <c r="C495" s="5"/>
      <c r="D495" s="39"/>
      <c r="G495" s="59">
        <f>IF(A488&gt;formulas!E$21,"",SMALL(formulas!C$10:C$509,A488))</f>
      </c>
      <c r="H495" s="55">
        <f t="shared" si="14"/>
      </c>
      <c r="I495" s="60">
        <f t="shared" si="15"/>
      </c>
    </row>
    <row r="496" spans="1:9" ht="12.75">
      <c r="A496" s="1">
        <v>492</v>
      </c>
      <c r="B496" s="37"/>
      <c r="C496" s="5"/>
      <c r="D496" s="39"/>
      <c r="G496" s="59">
        <f>IF(A489&gt;formulas!E$21,"",SMALL(formulas!C$10:C$509,A489))</f>
      </c>
      <c r="H496" s="55">
        <f t="shared" si="14"/>
      </c>
      <c r="I496" s="60">
        <f t="shared" si="15"/>
      </c>
    </row>
    <row r="497" spans="1:9" ht="12.75">
      <c r="A497" s="1">
        <v>493</v>
      </c>
      <c r="B497" s="37"/>
      <c r="C497" s="5"/>
      <c r="D497" s="39"/>
      <c r="G497" s="59">
        <f>IF(A490&gt;formulas!E$21,"",SMALL(formulas!C$10:C$509,A490))</f>
      </c>
      <c r="H497" s="55">
        <f t="shared" si="14"/>
      </c>
      <c r="I497" s="60">
        <f t="shared" si="15"/>
      </c>
    </row>
    <row r="498" spans="1:9" ht="12.75">
      <c r="A498" s="1">
        <v>494</v>
      </c>
      <c r="B498" s="37"/>
      <c r="C498" s="5"/>
      <c r="D498" s="39"/>
      <c r="G498" s="59">
        <f>IF(A491&gt;formulas!E$21,"",SMALL(formulas!C$10:C$509,A491))</f>
      </c>
      <c r="H498" s="55">
        <f t="shared" si="14"/>
      </c>
      <c r="I498" s="60">
        <f t="shared" si="15"/>
      </c>
    </row>
    <row r="499" spans="1:9" ht="12.75">
      <c r="A499" s="1">
        <v>495</v>
      </c>
      <c r="B499" s="37"/>
      <c r="C499" s="5"/>
      <c r="D499" s="39"/>
      <c r="G499" s="59">
        <f>IF(A492&gt;formulas!E$21,"",SMALL(formulas!C$10:C$509,A492))</f>
      </c>
      <c r="H499" s="55">
        <f t="shared" si="14"/>
      </c>
      <c r="I499" s="60">
        <f t="shared" si="15"/>
      </c>
    </row>
    <row r="500" spans="1:9" ht="12.75">
      <c r="A500" s="1">
        <v>496</v>
      </c>
      <c r="B500" s="37"/>
      <c r="C500" s="5"/>
      <c r="D500" s="39"/>
      <c r="G500" s="59">
        <f>IF(A493&gt;formulas!E$21,"",SMALL(formulas!C$10:C$509,A493))</f>
      </c>
      <c r="H500" s="55">
        <f t="shared" si="14"/>
      </c>
      <c r="I500" s="60">
        <f t="shared" si="15"/>
      </c>
    </row>
    <row r="501" spans="1:9" ht="12.75">
      <c r="A501" s="1">
        <v>497</v>
      </c>
      <c r="B501" s="37"/>
      <c r="C501" s="5"/>
      <c r="D501" s="39"/>
      <c r="G501" s="59">
        <f>IF(A494&gt;formulas!E$21,"",SMALL(formulas!C$10:C$509,A494))</f>
      </c>
      <c r="H501" s="55">
        <f t="shared" si="14"/>
      </c>
      <c r="I501" s="60">
        <f t="shared" si="15"/>
      </c>
    </row>
    <row r="502" spans="1:9" ht="12.75">
      <c r="A502" s="1">
        <v>498</v>
      </c>
      <c r="B502" s="37"/>
      <c r="C502" s="5"/>
      <c r="D502" s="39"/>
      <c r="G502" s="59">
        <f>IF(A495&gt;formulas!E$21,"",SMALL(formulas!C$10:C$509,A495))</f>
      </c>
      <c r="H502" s="55">
        <f t="shared" si="14"/>
      </c>
      <c r="I502" s="60">
        <f t="shared" si="15"/>
      </c>
    </row>
    <row r="503" spans="1:9" ht="12.75">
      <c r="A503" s="1">
        <v>499</v>
      </c>
      <c r="B503" s="37"/>
      <c r="C503" s="5"/>
      <c r="D503" s="39"/>
      <c r="G503" s="59">
        <f>IF(A496&gt;formulas!E$21,"",SMALL(formulas!C$10:C$509,A496))</f>
      </c>
      <c r="H503" s="55">
        <f t="shared" si="14"/>
      </c>
      <c r="I503" s="60">
        <f t="shared" si="15"/>
      </c>
    </row>
    <row r="504" spans="1:9" ht="12.75">
      <c r="A504" s="1">
        <v>500</v>
      </c>
      <c r="B504" s="37"/>
      <c r="C504" s="5"/>
      <c r="D504" s="39"/>
      <c r="G504" s="59">
        <f>IF(A497&gt;formulas!E$21,"",SMALL(formulas!C$10:C$509,A497))</f>
      </c>
      <c r="H504" s="55">
        <f t="shared" si="14"/>
      </c>
      <c r="I504" s="60">
        <f t="shared" si="15"/>
      </c>
    </row>
    <row r="505" spans="4:9" ht="12.75">
      <c r="D505" s="5"/>
      <c r="G505" s="59">
        <f>IF(A498&gt;formulas!E$21,"",SMALL(formulas!C$10:C$509,A498))</f>
      </c>
      <c r="H505" s="55">
        <f t="shared" si="14"/>
      </c>
      <c r="I505" s="60">
        <f t="shared" si="15"/>
      </c>
    </row>
    <row r="506" spans="4:9" ht="12.75">
      <c r="D506" s="5"/>
      <c r="G506" s="59">
        <f>IF(A499&gt;formulas!E$21,"",SMALL(formulas!C$10:C$509,A499))</f>
      </c>
      <c r="H506" s="55">
        <f t="shared" si="14"/>
      </c>
      <c r="I506" s="60">
        <f t="shared" si="15"/>
      </c>
    </row>
    <row r="507" spans="4:9" ht="12.75">
      <c r="D507" s="5"/>
      <c r="G507" s="59">
        <f>IF(A500&gt;formulas!E$21,"",SMALL(formulas!C$10:C$509,A500))</f>
      </c>
      <c r="H507" s="55">
        <f t="shared" si="14"/>
      </c>
      <c r="I507" s="60">
        <f t="shared" si="15"/>
      </c>
    </row>
    <row r="508" spans="4:9" ht="12.75">
      <c r="D508" s="5"/>
      <c r="G508" s="59">
        <f>IF(A501&gt;formulas!E$21,"",SMALL(formulas!C$10:C$509,A501))</f>
      </c>
      <c r="H508" s="55">
        <f t="shared" si="14"/>
      </c>
      <c r="I508" s="60">
        <f t="shared" si="15"/>
      </c>
    </row>
    <row r="509" spans="7:9" ht="12.75">
      <c r="G509" s="59">
        <f>IF(A502&gt;formulas!E$21,"",SMALL(formulas!C$10:C$509,A502))</f>
      </c>
      <c r="H509" s="55">
        <f t="shared" si="14"/>
      </c>
      <c r="I509" s="60">
        <f t="shared" si="15"/>
      </c>
    </row>
    <row r="510" spans="7:9" ht="12.75">
      <c r="G510" s="59">
        <f>IF(A503&gt;formulas!E$21,"",SMALL(formulas!C$10:C$509,A503))</f>
      </c>
      <c r="H510" s="55">
        <f t="shared" si="14"/>
      </c>
      <c r="I510" s="60">
        <f t="shared" si="15"/>
      </c>
    </row>
    <row r="511" spans="7:9" ht="13.5" thickBot="1">
      <c r="G511" s="61">
        <f>IF(A504&gt;formulas!E$21,"",SMALL(formulas!C$10:C$509,A504))</f>
      </c>
      <c r="H511" s="62">
        <f t="shared" si="14"/>
      </c>
      <c r="I511" s="63">
        <f t="shared" si="15"/>
      </c>
    </row>
  </sheetData>
  <mergeCells count="11">
    <mergeCell ref="L32:T33"/>
    <mergeCell ref="G10:G11"/>
    <mergeCell ref="G8:G9"/>
    <mergeCell ref="I8:I9"/>
    <mergeCell ref="H10:H11"/>
    <mergeCell ref="I10:I11"/>
    <mergeCell ref="H8:H9"/>
    <mergeCell ref="L37:T38"/>
    <mergeCell ref="L45:T46"/>
    <mergeCell ref="L41:T43"/>
    <mergeCell ref="L48:T49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V509"/>
  <sheetViews>
    <sheetView workbookViewId="0" topLeftCell="A1">
      <selection activeCell="N2" sqref="N2"/>
    </sheetView>
  </sheetViews>
  <sheetFormatPr defaultColWidth="9.140625" defaultRowHeight="12.75"/>
  <cols>
    <col min="1" max="1" width="4.00390625" style="0" customWidth="1"/>
    <col min="2" max="2" width="7.8515625" style="1" customWidth="1"/>
    <col min="3" max="3" width="7.421875" style="1" customWidth="1"/>
    <col min="8" max="8" width="10.421875" style="3" bestFit="1" customWidth="1"/>
    <col min="9" max="9" width="10.00390625" style="3" customWidth="1"/>
    <col min="10" max="10" width="6.57421875" style="3" customWidth="1"/>
    <col min="11" max="11" width="9.140625" style="3" customWidth="1"/>
    <col min="19" max="22" width="9.140625" style="11" customWidth="1"/>
  </cols>
  <sheetData>
    <row r="1" spans="7:18" ht="12.75">
      <c r="G1" s="10" t="s">
        <v>40</v>
      </c>
      <c r="R1" s="10" t="s">
        <v>41</v>
      </c>
    </row>
    <row r="2" ht="12.75">
      <c r="B2" s="6" t="s">
        <v>26</v>
      </c>
    </row>
    <row r="3" spans="7:12" ht="12.75">
      <c r="G3" s="77" t="s">
        <v>18</v>
      </c>
      <c r="H3" s="12"/>
      <c r="I3" s="13" t="e">
        <v>#VALUE!</v>
      </c>
      <c r="J3" s="36">
        <v>0</v>
      </c>
      <c r="K3" s="14"/>
      <c r="L3" s="9" t="s">
        <v>17</v>
      </c>
    </row>
    <row r="5" spans="2:22" ht="12.75">
      <c r="B5" s="6" t="s">
        <v>26</v>
      </c>
      <c r="C5" s="2"/>
      <c r="H5" s="2" t="s">
        <v>12</v>
      </c>
      <c r="I5" s="2" t="s">
        <v>13</v>
      </c>
      <c r="J5" s="2" t="s">
        <v>14</v>
      </c>
      <c r="K5" s="2" t="s">
        <v>15</v>
      </c>
      <c r="M5" s="6" t="s">
        <v>26</v>
      </c>
      <c r="R5" s="43"/>
      <c r="S5" s="44" t="s">
        <v>12</v>
      </c>
      <c r="T5" s="44" t="s">
        <v>13</v>
      </c>
      <c r="U5" s="44" t="s">
        <v>14</v>
      </c>
      <c r="V5" s="44" t="s">
        <v>15</v>
      </c>
    </row>
    <row r="6" spans="7:22" ht="12.75">
      <c r="G6" s="23"/>
      <c r="H6" s="24" t="s">
        <v>6</v>
      </c>
      <c r="I6" s="24" t="s">
        <v>8</v>
      </c>
      <c r="J6" s="25" t="s">
        <v>16</v>
      </c>
      <c r="K6" s="26" t="s">
        <v>7</v>
      </c>
      <c r="R6" s="42">
        <v>1</v>
      </c>
      <c r="S6" s="45">
        <f>'freq table + spikeplot'!G12</f>
        <v>32</v>
      </c>
      <c r="T6" s="46">
        <f>S6+formulas!$E$12</f>
        <v>32.00037</v>
      </c>
      <c r="U6" s="47">
        <v>0</v>
      </c>
      <c r="V6" s="48">
        <f>'freq table + spikeplot'!I12</f>
        <v>0.03571428571428571</v>
      </c>
    </row>
    <row r="7" spans="7:22" ht="12.75">
      <c r="G7" s="27">
        <v>1</v>
      </c>
      <c r="H7" s="28">
        <f>'freq table + spikeplot'!G12</f>
        <v>32</v>
      </c>
      <c r="I7" s="29">
        <f>H7+formulas!$E$12</f>
        <v>32.00037</v>
      </c>
      <c r="J7" s="28">
        <v>0</v>
      </c>
      <c r="K7" s="30">
        <f>'freq table + spikeplot'!H12</f>
        <v>1</v>
      </c>
      <c r="R7" s="40">
        <v>2</v>
      </c>
      <c r="S7" s="49">
        <f>'freq table + spikeplot'!G13</f>
        <v>39</v>
      </c>
      <c r="T7" s="29">
        <f>S7+formulas!$E$12</f>
        <v>39.00037</v>
      </c>
      <c r="U7" s="28">
        <v>0</v>
      </c>
      <c r="V7" s="50">
        <f>'freq table + spikeplot'!I13</f>
        <v>0.07142857142857142</v>
      </c>
    </row>
    <row r="8" spans="2:22" ht="12.75">
      <c r="B8" s="8" t="s">
        <v>1</v>
      </c>
      <c r="C8" s="8" t="s">
        <v>10</v>
      </c>
      <c r="E8" s="8" t="s">
        <v>4</v>
      </c>
      <c r="G8" s="27">
        <v>2</v>
      </c>
      <c r="H8" s="28">
        <f>'freq table + spikeplot'!G13</f>
        <v>39</v>
      </c>
      <c r="I8" s="29">
        <f>H8+formulas!$E$12</f>
        <v>39.00037</v>
      </c>
      <c r="J8" s="28">
        <v>0</v>
      </c>
      <c r="K8" s="30">
        <f>'freq table + spikeplot'!H13</f>
        <v>2</v>
      </c>
      <c r="R8" s="40">
        <v>3</v>
      </c>
      <c r="S8" s="49">
        <f>'freq table + spikeplot'!G14</f>
        <v>41</v>
      </c>
      <c r="T8" s="29">
        <f>S8+formulas!$E$12</f>
        <v>41.00037</v>
      </c>
      <c r="U8" s="28">
        <v>0</v>
      </c>
      <c r="V8" s="50">
        <f>'freq table + spikeplot'!I14</f>
        <v>0.03571428571428571</v>
      </c>
    </row>
    <row r="9" spans="2:22" ht="12.75">
      <c r="B9" s="8" t="s">
        <v>2</v>
      </c>
      <c r="C9" s="8" t="s">
        <v>9</v>
      </c>
      <c r="E9" s="1">
        <f>MAX(formulas!C10:C509)-MIN(formulas!C10:C509)</f>
        <v>37</v>
      </c>
      <c r="F9" s="1"/>
      <c r="G9" s="27">
        <v>3</v>
      </c>
      <c r="H9" s="28">
        <f>'freq table + spikeplot'!G14</f>
        <v>41</v>
      </c>
      <c r="I9" s="29">
        <f>H9+formulas!$E$12</f>
        <v>41.00037</v>
      </c>
      <c r="J9" s="28">
        <v>0</v>
      </c>
      <c r="K9" s="30">
        <f>'freq table + spikeplot'!H14</f>
        <v>1</v>
      </c>
      <c r="M9" s="6" t="s">
        <v>26</v>
      </c>
      <c r="R9" s="40">
        <v>4</v>
      </c>
      <c r="S9" s="49">
        <f>'freq table + spikeplot'!G15</f>
        <v>42</v>
      </c>
      <c r="T9" s="29">
        <f>S9+formulas!$E$12</f>
        <v>42.00037</v>
      </c>
      <c r="U9" s="28">
        <v>0</v>
      </c>
      <c r="V9" s="50">
        <f>'freq table + spikeplot'!I15</f>
        <v>0.07142857142857142</v>
      </c>
    </row>
    <row r="10" spans="2:22" ht="12.75">
      <c r="B10" s="17">
        <f>IF('freq table + spikeplot'!C5="","",SMALL('freq table + spikeplot'!C$5:C$504,'freq table + spikeplot'!A5))</f>
        <v>32</v>
      </c>
      <c r="C10" s="18">
        <f aca="true" t="shared" si="0" ref="C10:C41">IF(B10=B11,"",B10)</f>
        <v>32</v>
      </c>
      <c r="F10" s="1"/>
      <c r="G10" s="27">
        <v>4</v>
      </c>
      <c r="H10" s="28">
        <f>'freq table + spikeplot'!G15</f>
        <v>42</v>
      </c>
      <c r="I10" s="29">
        <f>H10+formulas!$E$12</f>
        <v>42.00037</v>
      </c>
      <c r="J10" s="28">
        <v>0</v>
      </c>
      <c r="K10" s="30">
        <f>'freq table + spikeplot'!H15</f>
        <v>2</v>
      </c>
      <c r="R10" s="40">
        <v>5</v>
      </c>
      <c r="S10" s="49">
        <f>'freq table + spikeplot'!G16</f>
        <v>43</v>
      </c>
      <c r="T10" s="29">
        <f>S10+formulas!$E$12</f>
        <v>43.00037</v>
      </c>
      <c r="U10" s="28">
        <v>0</v>
      </c>
      <c r="V10" s="50">
        <f>'freq table + spikeplot'!I16</f>
        <v>0.07142857142857142</v>
      </c>
    </row>
    <row r="11" spans="2:22" ht="12.75">
      <c r="B11" s="19">
        <f>IF('freq table + spikeplot'!C6="","",SMALL('freq table + spikeplot'!C$5:C$504,'freq table + spikeplot'!A6))</f>
        <v>39</v>
      </c>
      <c r="C11" s="20">
        <f t="shared" si="0"/>
      </c>
      <c r="E11" s="8" t="s">
        <v>5</v>
      </c>
      <c r="F11" s="1"/>
      <c r="G11" s="27">
        <v>5</v>
      </c>
      <c r="H11" s="28">
        <f>'freq table + spikeplot'!G16</f>
        <v>43</v>
      </c>
      <c r="I11" s="29">
        <f>H11+formulas!$E$12</f>
        <v>43.00037</v>
      </c>
      <c r="J11" s="28">
        <v>0</v>
      </c>
      <c r="K11" s="30">
        <f>'freq table + spikeplot'!H16</f>
        <v>2</v>
      </c>
      <c r="R11" s="40">
        <v>6</v>
      </c>
      <c r="S11" s="49">
        <f>'freq table + spikeplot'!G17</f>
        <v>44</v>
      </c>
      <c r="T11" s="29">
        <f>S11+formulas!$E$12</f>
        <v>44.00037</v>
      </c>
      <c r="U11" s="28">
        <v>0</v>
      </c>
      <c r="V11" s="50">
        <f>'freq table + spikeplot'!I17</f>
        <v>0.03571428571428571</v>
      </c>
    </row>
    <row r="12" spans="2:22" ht="12.75">
      <c r="B12" s="19">
        <f>IF('freq table + spikeplot'!C7="","",SMALL('freq table + spikeplot'!C$5:C$504,'freq table + spikeplot'!A7))</f>
        <v>39</v>
      </c>
      <c r="C12" s="20">
        <f t="shared" si="0"/>
        <v>39</v>
      </c>
      <c r="E12" s="1">
        <f>E9/100000</f>
        <v>0.00037</v>
      </c>
      <c r="F12" s="1"/>
      <c r="G12" s="27">
        <v>6</v>
      </c>
      <c r="H12" s="28">
        <f>'freq table + spikeplot'!G17</f>
        <v>44</v>
      </c>
      <c r="I12" s="29">
        <f>H12+formulas!$E$12</f>
        <v>44.00037</v>
      </c>
      <c r="J12" s="28">
        <v>0</v>
      </c>
      <c r="K12" s="30">
        <f>'freq table + spikeplot'!H17</f>
        <v>1</v>
      </c>
      <c r="R12" s="40">
        <v>7</v>
      </c>
      <c r="S12" s="49">
        <f>'freq table + spikeplot'!G18</f>
        <v>46</v>
      </c>
      <c r="T12" s="29">
        <f>S12+formulas!$E$12</f>
        <v>46.00037</v>
      </c>
      <c r="U12" s="28">
        <v>0</v>
      </c>
      <c r="V12" s="50">
        <f>'freq table + spikeplot'!I18</f>
        <v>0.03571428571428571</v>
      </c>
    </row>
    <row r="13" spans="2:22" ht="12.75">
      <c r="B13" s="19">
        <f>IF('freq table + spikeplot'!C8="","",SMALL('freq table + spikeplot'!C$5:C$504,'freq table + spikeplot'!A8))</f>
        <v>41</v>
      </c>
      <c r="C13" s="20">
        <f t="shared" si="0"/>
        <v>41</v>
      </c>
      <c r="F13" s="1"/>
      <c r="G13" s="27">
        <v>7</v>
      </c>
      <c r="H13" s="28">
        <f>'freq table + spikeplot'!G18</f>
        <v>46</v>
      </c>
      <c r="I13" s="29">
        <f>H13+formulas!$E$12</f>
        <v>46.00037</v>
      </c>
      <c r="J13" s="28">
        <v>0</v>
      </c>
      <c r="K13" s="30">
        <f>'freq table + spikeplot'!H18</f>
        <v>1</v>
      </c>
      <c r="M13" s="6" t="s">
        <v>26</v>
      </c>
      <c r="R13" s="40">
        <v>8</v>
      </c>
      <c r="S13" s="49">
        <f>'freq table + spikeplot'!G19</f>
        <v>47</v>
      </c>
      <c r="T13" s="29">
        <f>S13+formulas!$E$12</f>
        <v>47.00037</v>
      </c>
      <c r="U13" s="28">
        <v>0</v>
      </c>
      <c r="V13" s="50">
        <f>'freq table + spikeplot'!I19</f>
        <v>0.10714285714285714</v>
      </c>
    </row>
    <row r="14" spans="2:22" ht="12.75">
      <c r="B14" s="19">
        <f>IF('freq table + spikeplot'!C9="","",SMALL('freq table + spikeplot'!C$5:C$504,'freq table + spikeplot'!A9))</f>
        <v>42</v>
      </c>
      <c r="C14" s="20">
        <f t="shared" si="0"/>
      </c>
      <c r="G14" s="27">
        <v>8</v>
      </c>
      <c r="H14" s="28">
        <f>'freq table + spikeplot'!G19</f>
        <v>47</v>
      </c>
      <c r="I14" s="29">
        <f>H14+formulas!$E$12</f>
        <v>47.00037</v>
      </c>
      <c r="J14" s="28">
        <v>0</v>
      </c>
      <c r="K14" s="30">
        <f>'freq table + spikeplot'!H19</f>
        <v>3</v>
      </c>
      <c r="R14" s="40">
        <v>9</v>
      </c>
      <c r="S14" s="49">
        <f>'freq table + spikeplot'!G20</f>
        <v>48</v>
      </c>
      <c r="T14" s="29">
        <f>S14+formulas!$E$12</f>
        <v>48.00037</v>
      </c>
      <c r="U14" s="28">
        <v>0</v>
      </c>
      <c r="V14" s="50">
        <f>'freq table + spikeplot'!I20</f>
        <v>0.03571428571428571</v>
      </c>
    </row>
    <row r="15" spans="2:22" ht="12.75">
      <c r="B15" s="19">
        <f>IF('freq table + spikeplot'!C10="","",SMALL('freq table + spikeplot'!C$5:C$504,'freq table + spikeplot'!A10))</f>
        <v>42</v>
      </c>
      <c r="C15" s="20">
        <f t="shared" si="0"/>
        <v>42</v>
      </c>
      <c r="G15" s="27">
        <v>9</v>
      </c>
      <c r="H15" s="28">
        <f>'freq table + spikeplot'!G20</f>
        <v>48</v>
      </c>
      <c r="I15" s="29">
        <f>H15+formulas!$E$12</f>
        <v>48.00037</v>
      </c>
      <c r="J15" s="28">
        <v>0</v>
      </c>
      <c r="K15" s="30">
        <f>'freq table + spikeplot'!H20</f>
        <v>1</v>
      </c>
      <c r="R15" s="40">
        <v>10</v>
      </c>
      <c r="S15" s="49">
        <f>'freq table + spikeplot'!G21</f>
        <v>50</v>
      </c>
      <c r="T15" s="29">
        <f>S15+formulas!$E$12</f>
        <v>50.00037</v>
      </c>
      <c r="U15" s="28">
        <v>0</v>
      </c>
      <c r="V15" s="50">
        <f>'freq table + spikeplot'!I21</f>
        <v>0.10714285714285714</v>
      </c>
    </row>
    <row r="16" spans="2:22" ht="12.75">
      <c r="B16" s="19">
        <f>IF('freq table + spikeplot'!C11="","",SMALL('freq table + spikeplot'!C$5:C$504,'freq table + spikeplot'!A11))</f>
        <v>43</v>
      </c>
      <c r="C16" s="20">
        <f t="shared" si="0"/>
      </c>
      <c r="E16" s="8" t="s">
        <v>11</v>
      </c>
      <c r="G16" s="27">
        <v>10</v>
      </c>
      <c r="H16" s="28">
        <f>'freq table + spikeplot'!G21</f>
        <v>50</v>
      </c>
      <c r="I16" s="29">
        <f>H16+formulas!$E$12</f>
        <v>50.00037</v>
      </c>
      <c r="J16" s="28">
        <v>0</v>
      </c>
      <c r="K16" s="30">
        <f>'freq table + spikeplot'!H21</f>
        <v>3</v>
      </c>
      <c r="R16" s="40">
        <v>11</v>
      </c>
      <c r="S16" s="49">
        <f>'freq table + spikeplot'!G22</f>
        <v>51</v>
      </c>
      <c r="T16" s="29">
        <f>S16+formulas!$E$12</f>
        <v>51.00037</v>
      </c>
      <c r="U16" s="28">
        <v>0</v>
      </c>
      <c r="V16" s="50">
        <f>'freq table + spikeplot'!I22</f>
        <v>0.03571428571428571</v>
      </c>
    </row>
    <row r="17" spans="2:22" ht="12.75">
      <c r="B17" s="19">
        <f>IF('freq table + spikeplot'!C12="","",SMALL('freq table + spikeplot'!C$5:C$504,'freq table + spikeplot'!A12))</f>
        <v>43</v>
      </c>
      <c r="C17" s="20">
        <f t="shared" si="0"/>
        <v>43</v>
      </c>
      <c r="E17" s="1">
        <f>COUNT('freq table + spikeplot'!C5:C504)</f>
        <v>28</v>
      </c>
      <c r="G17" s="27">
        <v>11</v>
      </c>
      <c r="H17" s="28">
        <f>'freq table + spikeplot'!G22</f>
        <v>51</v>
      </c>
      <c r="I17" s="29">
        <f>H17+formulas!$E$12</f>
        <v>51.00037</v>
      </c>
      <c r="J17" s="28">
        <v>0</v>
      </c>
      <c r="K17" s="30">
        <f>'freq table + spikeplot'!H22</f>
        <v>1</v>
      </c>
      <c r="M17" s="6" t="s">
        <v>26</v>
      </c>
      <c r="R17" s="40">
        <v>12</v>
      </c>
      <c r="S17" s="49">
        <f>'freq table + spikeplot'!G23</f>
        <v>53</v>
      </c>
      <c r="T17" s="29">
        <f>S17+formulas!$E$12</f>
        <v>53.00037</v>
      </c>
      <c r="U17" s="28">
        <v>0</v>
      </c>
      <c r="V17" s="50">
        <f>'freq table + spikeplot'!I23</f>
        <v>0.03571428571428571</v>
      </c>
    </row>
    <row r="18" spans="2:22" ht="12.75">
      <c r="B18" s="19">
        <f>IF('freq table + spikeplot'!C13="","",SMALL('freq table + spikeplot'!C$5:C$504,'freq table + spikeplot'!A13))</f>
        <v>44</v>
      </c>
      <c r="C18" s="20">
        <f t="shared" si="0"/>
        <v>44</v>
      </c>
      <c r="G18" s="27">
        <v>12</v>
      </c>
      <c r="H18" s="28">
        <f>'freq table + spikeplot'!G23</f>
        <v>53</v>
      </c>
      <c r="I18" s="29">
        <f>H18+formulas!$E$12</f>
        <v>53.00037</v>
      </c>
      <c r="J18" s="28">
        <v>0</v>
      </c>
      <c r="K18" s="30">
        <f>'freq table + spikeplot'!H23</f>
        <v>1</v>
      </c>
      <c r="R18" s="40">
        <v>13</v>
      </c>
      <c r="S18" s="49">
        <f>'freq table + spikeplot'!G24</f>
        <v>55</v>
      </c>
      <c r="T18" s="29">
        <f>S18+formulas!$E$12</f>
        <v>55.00037</v>
      </c>
      <c r="U18" s="28">
        <v>0</v>
      </c>
      <c r="V18" s="50">
        <f>'freq table + spikeplot'!I24</f>
        <v>0.03571428571428571</v>
      </c>
    </row>
    <row r="19" spans="2:22" ht="12.75">
      <c r="B19" s="19">
        <f>IF('freq table + spikeplot'!C14="","",SMALL('freq table + spikeplot'!C$5:C$504,'freq table + spikeplot'!A14))</f>
        <v>46</v>
      </c>
      <c r="C19" s="20">
        <f t="shared" si="0"/>
        <v>46</v>
      </c>
      <c r="E19" s="1"/>
      <c r="G19" s="27">
        <v>13</v>
      </c>
      <c r="H19" s="28">
        <f>'freq table + spikeplot'!G24</f>
        <v>55</v>
      </c>
      <c r="I19" s="29">
        <f>H19+formulas!$E$12</f>
        <v>55.00037</v>
      </c>
      <c r="J19" s="28">
        <v>0</v>
      </c>
      <c r="K19" s="30">
        <f>'freq table + spikeplot'!H24</f>
        <v>1</v>
      </c>
      <c r="R19" s="40">
        <v>14</v>
      </c>
      <c r="S19" s="49">
        <f>'freq table + spikeplot'!G25</f>
        <v>56</v>
      </c>
      <c r="T19" s="29">
        <f>S19+formulas!$E$12</f>
        <v>56.00037</v>
      </c>
      <c r="U19" s="28">
        <v>0</v>
      </c>
      <c r="V19" s="50">
        <f>'freq table + spikeplot'!I25</f>
        <v>0.10714285714285714</v>
      </c>
    </row>
    <row r="20" spans="2:22" ht="12.75">
      <c r="B20" s="19">
        <f>IF('freq table + spikeplot'!C15="","",SMALL('freq table + spikeplot'!C$5:C$504,'freq table + spikeplot'!A15))</f>
        <v>47</v>
      </c>
      <c r="C20" s="20">
        <f t="shared" si="0"/>
      </c>
      <c r="E20" s="8" t="s">
        <v>3</v>
      </c>
      <c r="G20" s="27">
        <v>14</v>
      </c>
      <c r="H20" s="28">
        <f>'freq table + spikeplot'!G25</f>
        <v>56</v>
      </c>
      <c r="I20" s="29">
        <f>H20+formulas!$E$12</f>
        <v>56.00037</v>
      </c>
      <c r="J20" s="28">
        <v>0</v>
      </c>
      <c r="K20" s="30">
        <f>'freq table + spikeplot'!H25</f>
        <v>3</v>
      </c>
      <c r="R20" s="40">
        <v>15</v>
      </c>
      <c r="S20" s="49">
        <f>'freq table + spikeplot'!G26</f>
        <v>57</v>
      </c>
      <c r="T20" s="29">
        <f>S20+formulas!$E$12</f>
        <v>57.00037</v>
      </c>
      <c r="U20" s="28">
        <v>0</v>
      </c>
      <c r="V20" s="50">
        <f>'freq table + spikeplot'!I26</f>
        <v>0.03571428571428571</v>
      </c>
    </row>
    <row r="21" spans="2:22" ht="12.75">
      <c r="B21" s="19">
        <f>IF('freq table + spikeplot'!C16="","",SMALL('freq table + spikeplot'!C$5:C$504,'freq table + spikeplot'!A16))</f>
        <v>47</v>
      </c>
      <c r="C21" s="20">
        <f t="shared" si="0"/>
      </c>
      <c r="E21" s="1">
        <f>COUNT(formulas!C10:C509)</f>
        <v>18</v>
      </c>
      <c r="G21" s="27">
        <v>15</v>
      </c>
      <c r="H21" s="28">
        <f>'freq table + spikeplot'!G26</f>
        <v>57</v>
      </c>
      <c r="I21" s="29">
        <f>H21+formulas!$E$12</f>
        <v>57.00037</v>
      </c>
      <c r="J21" s="28">
        <v>0</v>
      </c>
      <c r="K21" s="30">
        <f>'freq table + spikeplot'!H26</f>
        <v>1</v>
      </c>
      <c r="M21" s="6" t="s">
        <v>26</v>
      </c>
      <c r="R21" s="40">
        <v>16</v>
      </c>
      <c r="S21" s="49">
        <f>'freq table + spikeplot'!G27</f>
        <v>61</v>
      </c>
      <c r="T21" s="29">
        <f>S21+formulas!$E$12</f>
        <v>61.00037</v>
      </c>
      <c r="U21" s="28">
        <v>0</v>
      </c>
      <c r="V21" s="50">
        <f>'freq table + spikeplot'!I27</f>
        <v>0.07142857142857142</v>
      </c>
    </row>
    <row r="22" spans="2:22" ht="12.75">
      <c r="B22" s="19">
        <f>IF('freq table + spikeplot'!C17="","",SMALL('freq table + spikeplot'!C$5:C$504,'freq table + spikeplot'!A17))</f>
        <v>47</v>
      </c>
      <c r="C22" s="20">
        <f t="shared" si="0"/>
        <v>47</v>
      </c>
      <c r="E22" s="8" t="str">
        <f>IF(E21&gt;80,"STOP!  MUST BE ≤ 100","OK b/c ≤ 80")</f>
        <v>OK b/c ≤ 80</v>
      </c>
      <c r="G22" s="27">
        <v>16</v>
      </c>
      <c r="H22" s="28">
        <f>'freq table + spikeplot'!G27</f>
        <v>61</v>
      </c>
      <c r="I22" s="29">
        <f>H22+formulas!$E$12</f>
        <v>61.00037</v>
      </c>
      <c r="J22" s="28">
        <v>0</v>
      </c>
      <c r="K22" s="30">
        <f>'freq table + spikeplot'!H27</f>
        <v>2</v>
      </c>
      <c r="R22" s="40">
        <v>17</v>
      </c>
      <c r="S22" s="49">
        <f>'freq table + spikeplot'!G28</f>
        <v>66</v>
      </c>
      <c r="T22" s="29">
        <f>S22+formulas!$E$12</f>
        <v>66.00037</v>
      </c>
      <c r="U22" s="28">
        <v>0</v>
      </c>
      <c r="V22" s="50">
        <f>'freq table + spikeplot'!I28</f>
        <v>0.03571428571428571</v>
      </c>
    </row>
    <row r="23" spans="2:22" ht="12.75">
      <c r="B23" s="19">
        <f>IF('freq table + spikeplot'!C18="","",SMALL('freq table + spikeplot'!C$5:C$504,'freq table + spikeplot'!A18))</f>
        <v>48</v>
      </c>
      <c r="C23" s="20">
        <f t="shared" si="0"/>
        <v>48</v>
      </c>
      <c r="G23" s="27">
        <v>17</v>
      </c>
      <c r="H23" s="28">
        <f>'freq table + spikeplot'!G28</f>
        <v>66</v>
      </c>
      <c r="I23" s="29">
        <f>H23+formulas!$E$12</f>
        <v>66.00037</v>
      </c>
      <c r="J23" s="28">
        <v>0</v>
      </c>
      <c r="K23" s="30">
        <f>'freq table + spikeplot'!H28</f>
        <v>1</v>
      </c>
      <c r="R23" s="40">
        <v>18</v>
      </c>
      <c r="S23" s="49">
        <f>'freq table + spikeplot'!G29</f>
        <v>69</v>
      </c>
      <c r="T23" s="29">
        <f>S23+formulas!$E$12</f>
        <v>69.00037</v>
      </c>
      <c r="U23" s="28">
        <v>0</v>
      </c>
      <c r="V23" s="50">
        <f>'freq table + spikeplot'!I29</f>
        <v>0.03571428571428571</v>
      </c>
    </row>
    <row r="24" spans="2:22" ht="12.75">
      <c r="B24" s="19">
        <f>IF('freq table + spikeplot'!C19="","",SMALL('freq table + spikeplot'!C$5:C$504,'freq table + spikeplot'!A19))</f>
        <v>50</v>
      </c>
      <c r="C24" s="20">
        <f t="shared" si="0"/>
      </c>
      <c r="G24" s="27">
        <v>18</v>
      </c>
      <c r="H24" s="28">
        <f>'freq table + spikeplot'!G29</f>
        <v>69</v>
      </c>
      <c r="I24" s="29">
        <f>H24+formulas!$E$12</f>
        <v>69.00037</v>
      </c>
      <c r="J24" s="28">
        <v>0</v>
      </c>
      <c r="K24" s="30">
        <f>'freq table + spikeplot'!H29</f>
        <v>1</v>
      </c>
      <c r="R24" s="40">
        <v>19</v>
      </c>
      <c r="S24" s="49">
        <f>'freq table + spikeplot'!G30</f>
      </c>
      <c r="T24" s="29" t="e">
        <f>S24+formulas!$E$12</f>
        <v>#VALUE!</v>
      </c>
      <c r="U24" s="28">
        <v>0</v>
      </c>
      <c r="V24" s="50">
        <f>'freq table + spikeplot'!I30</f>
      </c>
    </row>
    <row r="25" spans="2:22" ht="12.75">
      <c r="B25" s="19">
        <f>IF('freq table + spikeplot'!C20="","",SMALL('freq table + spikeplot'!C$5:C$504,'freq table + spikeplot'!A20))</f>
        <v>50</v>
      </c>
      <c r="C25" s="20">
        <f t="shared" si="0"/>
      </c>
      <c r="G25" s="27">
        <v>19</v>
      </c>
      <c r="H25" s="28">
        <f>'freq table + spikeplot'!G30</f>
      </c>
      <c r="I25" s="29" t="e">
        <f>H25+formulas!$E$12</f>
        <v>#VALUE!</v>
      </c>
      <c r="J25" s="28">
        <v>0</v>
      </c>
      <c r="K25" s="30">
        <f>'freq table + spikeplot'!H30</f>
      </c>
      <c r="M25" s="6" t="s">
        <v>26</v>
      </c>
      <c r="R25" s="40">
        <v>20</v>
      </c>
      <c r="S25" s="49">
        <f>'freq table + spikeplot'!G31</f>
      </c>
      <c r="T25" s="29" t="e">
        <f>S25+formulas!$E$12</f>
        <v>#VALUE!</v>
      </c>
      <c r="U25" s="28">
        <v>0</v>
      </c>
      <c r="V25" s="50">
        <f>'freq table + spikeplot'!I31</f>
      </c>
    </row>
    <row r="26" spans="2:22" ht="12.75">
      <c r="B26" s="19">
        <f>IF('freq table + spikeplot'!C21="","",SMALL('freq table + spikeplot'!C$5:C$504,'freq table + spikeplot'!A21))</f>
        <v>50</v>
      </c>
      <c r="C26" s="20">
        <f t="shared" si="0"/>
        <v>50</v>
      </c>
      <c r="G26" s="27">
        <v>20</v>
      </c>
      <c r="H26" s="28">
        <f>'freq table + spikeplot'!G31</f>
      </c>
      <c r="I26" s="29" t="e">
        <f>H26+formulas!$E$12</f>
        <v>#VALUE!</v>
      </c>
      <c r="J26" s="28">
        <v>0</v>
      </c>
      <c r="K26" s="30">
        <f>'freq table + spikeplot'!H31</f>
      </c>
      <c r="R26" s="40">
        <v>21</v>
      </c>
      <c r="S26" s="49">
        <f>'freq table + spikeplot'!G32</f>
      </c>
      <c r="T26" s="29" t="e">
        <f>S26+formulas!$E$12</f>
        <v>#VALUE!</v>
      </c>
      <c r="U26" s="28">
        <v>0</v>
      </c>
      <c r="V26" s="50">
        <f>'freq table + spikeplot'!I32</f>
      </c>
    </row>
    <row r="27" spans="2:22" ht="12.75">
      <c r="B27" s="19">
        <f>IF('freq table + spikeplot'!C22="","",SMALL('freq table + spikeplot'!C$5:C$504,'freq table + spikeplot'!A22))</f>
        <v>51</v>
      </c>
      <c r="C27" s="20">
        <f t="shared" si="0"/>
        <v>51</v>
      </c>
      <c r="G27" s="27">
        <v>21</v>
      </c>
      <c r="H27" s="28">
        <f>'freq table + spikeplot'!G32</f>
      </c>
      <c r="I27" s="29" t="e">
        <f>H27+formulas!$E$12</f>
        <v>#VALUE!</v>
      </c>
      <c r="J27" s="28">
        <v>0</v>
      </c>
      <c r="K27" s="30">
        <f>'freq table + spikeplot'!H32</f>
      </c>
      <c r="R27" s="40">
        <v>22</v>
      </c>
      <c r="S27" s="49">
        <f>'freq table + spikeplot'!G33</f>
      </c>
      <c r="T27" s="29" t="e">
        <f>S27+formulas!$E$12</f>
        <v>#VALUE!</v>
      </c>
      <c r="U27" s="28">
        <v>0</v>
      </c>
      <c r="V27" s="50">
        <f>'freq table + spikeplot'!I33</f>
      </c>
    </row>
    <row r="28" spans="2:22" ht="12.75">
      <c r="B28" s="19">
        <f>IF('freq table + spikeplot'!C23="","",SMALL('freq table + spikeplot'!C$5:C$504,'freq table + spikeplot'!A23))</f>
        <v>53</v>
      </c>
      <c r="C28" s="20">
        <f t="shared" si="0"/>
        <v>53</v>
      </c>
      <c r="G28" s="27">
        <v>22</v>
      </c>
      <c r="H28" s="28">
        <f>'freq table + spikeplot'!G33</f>
      </c>
      <c r="I28" s="29" t="e">
        <f>H28+formulas!$E$12</f>
        <v>#VALUE!</v>
      </c>
      <c r="J28" s="28">
        <v>0</v>
      </c>
      <c r="K28" s="30">
        <f>'freq table + spikeplot'!H33</f>
      </c>
      <c r="R28" s="40">
        <v>23</v>
      </c>
      <c r="S28" s="49">
        <f>'freq table + spikeplot'!G34</f>
      </c>
      <c r="T28" s="29" t="e">
        <f>S28+formulas!$E$12</f>
        <v>#VALUE!</v>
      </c>
      <c r="U28" s="28">
        <v>0</v>
      </c>
      <c r="V28" s="50">
        <f>'freq table + spikeplot'!I34</f>
      </c>
    </row>
    <row r="29" spans="2:22" ht="12.75">
      <c r="B29" s="19">
        <f>IF('freq table + spikeplot'!C24="","",SMALL('freq table + spikeplot'!C$5:C$504,'freq table + spikeplot'!A24))</f>
        <v>55</v>
      </c>
      <c r="C29" s="20">
        <f t="shared" si="0"/>
        <v>55</v>
      </c>
      <c r="G29" s="27">
        <v>23</v>
      </c>
      <c r="H29" s="28">
        <f>'freq table + spikeplot'!G34</f>
      </c>
      <c r="I29" s="29" t="e">
        <f>H29+formulas!$E$12</f>
        <v>#VALUE!</v>
      </c>
      <c r="J29" s="28">
        <v>0</v>
      </c>
      <c r="K29" s="30">
        <f>'freq table + spikeplot'!H34</f>
      </c>
      <c r="M29" s="6" t="s">
        <v>26</v>
      </c>
      <c r="R29" s="40">
        <v>24</v>
      </c>
      <c r="S29" s="49">
        <f>'freq table + spikeplot'!G35</f>
      </c>
      <c r="T29" s="29" t="e">
        <f>S29+formulas!$E$12</f>
        <v>#VALUE!</v>
      </c>
      <c r="U29" s="28">
        <v>0</v>
      </c>
      <c r="V29" s="50">
        <f>'freq table + spikeplot'!I35</f>
      </c>
    </row>
    <row r="30" spans="2:22" ht="12.75">
      <c r="B30" s="19">
        <f>IF('freq table + spikeplot'!C25="","",SMALL('freq table + spikeplot'!C$5:C$504,'freq table + spikeplot'!A25))</f>
        <v>56</v>
      </c>
      <c r="C30" s="20">
        <f t="shared" si="0"/>
      </c>
      <c r="G30" s="27">
        <v>24</v>
      </c>
      <c r="H30" s="28">
        <f>'freq table + spikeplot'!G35</f>
      </c>
      <c r="I30" s="29" t="e">
        <f>H30+formulas!$E$12</f>
        <v>#VALUE!</v>
      </c>
      <c r="J30" s="28">
        <v>0</v>
      </c>
      <c r="K30" s="30">
        <f>'freq table + spikeplot'!H35</f>
      </c>
      <c r="R30" s="40">
        <v>25</v>
      </c>
      <c r="S30" s="49">
        <f>'freq table + spikeplot'!G36</f>
      </c>
      <c r="T30" s="29" t="e">
        <f>S30+formulas!$E$12</f>
        <v>#VALUE!</v>
      </c>
      <c r="U30" s="28">
        <v>0</v>
      </c>
      <c r="V30" s="50">
        <f>'freq table + spikeplot'!I36</f>
      </c>
    </row>
    <row r="31" spans="2:22" ht="12.75">
      <c r="B31" s="19">
        <f>IF('freq table + spikeplot'!C26="","",SMALL('freq table + spikeplot'!C$5:C$504,'freq table + spikeplot'!A26))</f>
        <v>56</v>
      </c>
      <c r="C31" s="20">
        <f t="shared" si="0"/>
      </c>
      <c r="G31" s="27">
        <v>25</v>
      </c>
      <c r="H31" s="28">
        <f>'freq table + spikeplot'!G36</f>
      </c>
      <c r="I31" s="29" t="e">
        <f>H31+formulas!$E$12</f>
        <v>#VALUE!</v>
      </c>
      <c r="J31" s="28">
        <v>0</v>
      </c>
      <c r="K31" s="30">
        <f>'freq table + spikeplot'!H36</f>
      </c>
      <c r="R31" s="40">
        <v>26</v>
      </c>
      <c r="S31" s="49">
        <f>'freq table + spikeplot'!G37</f>
      </c>
      <c r="T31" s="29" t="e">
        <f>S31+formulas!$E$12</f>
        <v>#VALUE!</v>
      </c>
      <c r="U31" s="28">
        <v>0</v>
      </c>
      <c r="V31" s="50">
        <f>'freq table + spikeplot'!I37</f>
      </c>
    </row>
    <row r="32" spans="2:22" ht="12.75">
      <c r="B32" s="19">
        <f>IF('freq table + spikeplot'!C27="","",SMALL('freq table + spikeplot'!C$5:C$504,'freq table + spikeplot'!A27))</f>
        <v>56</v>
      </c>
      <c r="C32" s="20">
        <f t="shared" si="0"/>
        <v>56</v>
      </c>
      <c r="G32" s="27">
        <v>26</v>
      </c>
      <c r="H32" s="28">
        <f>'freq table + spikeplot'!G37</f>
      </c>
      <c r="I32" s="29" t="e">
        <f>H32+formulas!$E$12</f>
        <v>#VALUE!</v>
      </c>
      <c r="J32" s="28">
        <v>0</v>
      </c>
      <c r="K32" s="30">
        <f>'freq table + spikeplot'!H37</f>
      </c>
      <c r="R32" s="40">
        <v>27</v>
      </c>
      <c r="S32" s="49">
        <f>'freq table + spikeplot'!G38</f>
      </c>
      <c r="T32" s="29" t="e">
        <f>S32+formulas!$E$12</f>
        <v>#VALUE!</v>
      </c>
      <c r="U32" s="28">
        <v>0</v>
      </c>
      <c r="V32" s="50">
        <f>'freq table + spikeplot'!I38</f>
      </c>
    </row>
    <row r="33" spans="2:22" ht="12.75">
      <c r="B33" s="19">
        <f>IF('freq table + spikeplot'!C28="","",SMALL('freq table + spikeplot'!C$5:C$504,'freq table + spikeplot'!A28))</f>
        <v>57</v>
      </c>
      <c r="C33" s="20">
        <f t="shared" si="0"/>
        <v>57</v>
      </c>
      <c r="G33" s="27">
        <v>27</v>
      </c>
      <c r="H33" s="28">
        <f>'freq table + spikeplot'!G38</f>
      </c>
      <c r="I33" s="29" t="e">
        <f>H33+formulas!$E$12</f>
        <v>#VALUE!</v>
      </c>
      <c r="J33" s="28">
        <v>0</v>
      </c>
      <c r="K33" s="30">
        <f>'freq table + spikeplot'!H38</f>
      </c>
      <c r="R33" s="40">
        <v>28</v>
      </c>
      <c r="S33" s="49">
        <f>'freq table + spikeplot'!G39</f>
      </c>
      <c r="T33" s="29" t="e">
        <f>S33+formulas!$E$12</f>
        <v>#VALUE!</v>
      </c>
      <c r="U33" s="28">
        <v>0</v>
      </c>
      <c r="V33" s="50">
        <f>'freq table + spikeplot'!I39</f>
      </c>
    </row>
    <row r="34" spans="2:22" ht="12.75">
      <c r="B34" s="19">
        <f>IF('freq table + spikeplot'!C29="","",SMALL('freq table + spikeplot'!C$5:C$504,'freq table + spikeplot'!A29))</f>
        <v>61</v>
      </c>
      <c r="C34" s="20">
        <f t="shared" si="0"/>
      </c>
      <c r="G34" s="27">
        <v>28</v>
      </c>
      <c r="H34" s="28">
        <f>'freq table + spikeplot'!G39</f>
      </c>
      <c r="I34" s="29" t="e">
        <f>H34+formulas!$E$12</f>
        <v>#VALUE!</v>
      </c>
      <c r="J34" s="28">
        <v>0</v>
      </c>
      <c r="K34" s="30">
        <f>'freq table + spikeplot'!H39</f>
      </c>
      <c r="R34" s="40">
        <v>29</v>
      </c>
      <c r="S34" s="49">
        <f>'freq table + spikeplot'!G40</f>
      </c>
      <c r="T34" s="29" t="e">
        <f>S34+formulas!$E$12</f>
        <v>#VALUE!</v>
      </c>
      <c r="U34" s="28">
        <v>0</v>
      </c>
      <c r="V34" s="50">
        <f>'freq table + spikeplot'!I40</f>
      </c>
    </row>
    <row r="35" spans="2:22" ht="12.75">
      <c r="B35" s="19">
        <f>IF('freq table + spikeplot'!C30="","",SMALL('freq table + spikeplot'!C$5:C$504,'freq table + spikeplot'!A30))</f>
        <v>61</v>
      </c>
      <c r="C35" s="20">
        <f t="shared" si="0"/>
        <v>61</v>
      </c>
      <c r="G35" s="27">
        <v>29</v>
      </c>
      <c r="H35" s="28">
        <f>'freq table + spikeplot'!G40</f>
      </c>
      <c r="I35" s="29" t="e">
        <f>H35+formulas!$E$12</f>
        <v>#VALUE!</v>
      </c>
      <c r="J35" s="28">
        <v>0</v>
      </c>
      <c r="K35" s="30">
        <f>'freq table + spikeplot'!H40</f>
      </c>
      <c r="R35" s="40">
        <v>30</v>
      </c>
      <c r="S35" s="49">
        <f>'freq table + spikeplot'!G41</f>
      </c>
      <c r="T35" s="29" t="e">
        <f>S35+formulas!$E$12</f>
        <v>#VALUE!</v>
      </c>
      <c r="U35" s="28">
        <v>0</v>
      </c>
      <c r="V35" s="50">
        <f>'freq table + spikeplot'!I41</f>
      </c>
    </row>
    <row r="36" spans="2:22" ht="12.75">
      <c r="B36" s="19">
        <f>IF('freq table + spikeplot'!C31="","",SMALL('freq table + spikeplot'!C$5:C$504,'freq table + spikeplot'!A31))</f>
        <v>66</v>
      </c>
      <c r="C36" s="20">
        <f t="shared" si="0"/>
        <v>66</v>
      </c>
      <c r="G36" s="27">
        <v>30</v>
      </c>
      <c r="H36" s="28">
        <f>'freq table + spikeplot'!G41</f>
      </c>
      <c r="I36" s="29" t="e">
        <f>H36+formulas!$E$12</f>
        <v>#VALUE!</v>
      </c>
      <c r="J36" s="28">
        <v>0</v>
      </c>
      <c r="K36" s="30">
        <f>'freq table + spikeplot'!H41</f>
      </c>
      <c r="R36" s="40">
        <v>31</v>
      </c>
      <c r="S36" s="49">
        <f>'freq table + spikeplot'!G42</f>
      </c>
      <c r="T36" s="29" t="e">
        <f>S36+formulas!$E$12</f>
        <v>#VALUE!</v>
      </c>
      <c r="U36" s="28">
        <v>0</v>
      </c>
      <c r="V36" s="50">
        <f>'freq table + spikeplot'!I42</f>
      </c>
    </row>
    <row r="37" spans="2:22" ht="12.75">
      <c r="B37" s="19">
        <f>IF('freq table + spikeplot'!C32="","",SMALL('freq table + spikeplot'!C$5:C$504,'freq table + spikeplot'!A32))</f>
        <v>69</v>
      </c>
      <c r="C37" s="20">
        <f t="shared" si="0"/>
        <v>69</v>
      </c>
      <c r="G37" s="27">
        <v>31</v>
      </c>
      <c r="H37" s="28">
        <f>'freq table + spikeplot'!G42</f>
      </c>
      <c r="I37" s="29" t="e">
        <f>H37+formulas!$E$12</f>
        <v>#VALUE!</v>
      </c>
      <c r="J37" s="28">
        <v>0</v>
      </c>
      <c r="K37" s="30">
        <f>'freq table + spikeplot'!H42</f>
      </c>
      <c r="R37" s="40">
        <v>32</v>
      </c>
      <c r="S37" s="49">
        <f>'freq table + spikeplot'!G43</f>
      </c>
      <c r="T37" s="29" t="e">
        <f>S37+formulas!$E$12</f>
        <v>#VALUE!</v>
      </c>
      <c r="U37" s="28">
        <v>0</v>
      </c>
      <c r="V37" s="50">
        <f>'freq table + spikeplot'!I43</f>
      </c>
    </row>
    <row r="38" spans="2:22" ht="12.75">
      <c r="B38" s="19">
        <f>IF('freq table + spikeplot'!C33="","",SMALL('freq table + spikeplot'!C$5:C$504,'freq table + spikeplot'!A33))</f>
      </c>
      <c r="C38" s="20">
        <f t="shared" si="0"/>
      </c>
      <c r="G38" s="27">
        <v>32</v>
      </c>
      <c r="H38" s="28">
        <f>'freq table + spikeplot'!G43</f>
      </c>
      <c r="I38" s="29" t="e">
        <f>H38+formulas!$E$12</f>
        <v>#VALUE!</v>
      </c>
      <c r="J38" s="28">
        <v>0</v>
      </c>
      <c r="K38" s="30">
        <f>'freq table + spikeplot'!H43</f>
      </c>
      <c r="R38" s="40">
        <v>33</v>
      </c>
      <c r="S38" s="49">
        <f>'freq table + spikeplot'!G44</f>
      </c>
      <c r="T38" s="29" t="e">
        <f>S38+formulas!$E$12</f>
        <v>#VALUE!</v>
      </c>
      <c r="U38" s="28">
        <v>0</v>
      </c>
      <c r="V38" s="50">
        <f>'freq table + spikeplot'!I44</f>
      </c>
    </row>
    <row r="39" spans="2:22" ht="12.75">
      <c r="B39" s="19">
        <f>IF('freq table + spikeplot'!C34="","",SMALL('freq table + spikeplot'!C$5:C$504,'freq table + spikeplot'!A34))</f>
      </c>
      <c r="C39" s="20">
        <f t="shared" si="0"/>
      </c>
      <c r="G39" s="27">
        <v>33</v>
      </c>
      <c r="H39" s="28">
        <f>'freq table + spikeplot'!G44</f>
      </c>
      <c r="I39" s="29" t="e">
        <f>H39+formulas!$E$12</f>
        <v>#VALUE!</v>
      </c>
      <c r="J39" s="28">
        <v>0</v>
      </c>
      <c r="K39" s="30">
        <f>'freq table + spikeplot'!H44</f>
      </c>
      <c r="R39" s="40">
        <v>34</v>
      </c>
      <c r="S39" s="49">
        <f>'freq table + spikeplot'!G45</f>
      </c>
      <c r="T39" s="29" t="e">
        <f>S39+formulas!$E$12</f>
        <v>#VALUE!</v>
      </c>
      <c r="U39" s="28">
        <v>0</v>
      </c>
      <c r="V39" s="50">
        <f>'freq table + spikeplot'!I45</f>
      </c>
    </row>
    <row r="40" spans="2:22" ht="12.75">
      <c r="B40" s="19">
        <f>IF('freq table + spikeplot'!C35="","",SMALL('freq table + spikeplot'!C$5:C$504,'freq table + spikeplot'!A35))</f>
      </c>
      <c r="C40" s="20">
        <f t="shared" si="0"/>
      </c>
      <c r="G40" s="27">
        <v>34</v>
      </c>
      <c r="H40" s="28">
        <f>'freq table + spikeplot'!G45</f>
      </c>
      <c r="I40" s="29" t="e">
        <f>H40+formulas!$E$12</f>
        <v>#VALUE!</v>
      </c>
      <c r="J40" s="28">
        <v>0</v>
      </c>
      <c r="K40" s="30">
        <f>'freq table + spikeplot'!H45</f>
      </c>
      <c r="R40" s="40">
        <v>35</v>
      </c>
      <c r="S40" s="49">
        <f>'freq table + spikeplot'!G46</f>
      </c>
      <c r="T40" s="29" t="e">
        <f>S40+formulas!$E$12</f>
        <v>#VALUE!</v>
      </c>
      <c r="U40" s="28">
        <v>0</v>
      </c>
      <c r="V40" s="50">
        <f>'freq table + spikeplot'!I46</f>
      </c>
    </row>
    <row r="41" spans="2:22" ht="12.75">
      <c r="B41" s="19">
        <f>IF('freq table + spikeplot'!C36="","",SMALL('freq table + spikeplot'!C$5:C$504,'freq table + spikeplot'!A36))</f>
      </c>
      <c r="C41" s="20">
        <f t="shared" si="0"/>
      </c>
      <c r="G41" s="27">
        <v>35</v>
      </c>
      <c r="H41" s="28">
        <f>'freq table + spikeplot'!G46</f>
      </c>
      <c r="I41" s="29" t="e">
        <f>H41+formulas!$E$12</f>
        <v>#VALUE!</v>
      </c>
      <c r="J41" s="28">
        <v>0</v>
      </c>
      <c r="K41" s="30">
        <f>'freq table + spikeplot'!H46</f>
      </c>
      <c r="R41" s="40">
        <v>36</v>
      </c>
      <c r="S41" s="49">
        <f>'freq table + spikeplot'!G47</f>
      </c>
      <c r="T41" s="29" t="e">
        <f>S41+formulas!$E$12</f>
        <v>#VALUE!</v>
      </c>
      <c r="U41" s="28">
        <v>0</v>
      </c>
      <c r="V41" s="50">
        <f>'freq table + spikeplot'!I47</f>
      </c>
    </row>
    <row r="42" spans="2:22" ht="12.75">
      <c r="B42" s="19">
        <f>IF('freq table + spikeplot'!C37="","",SMALL('freq table + spikeplot'!C$5:C$504,'freq table + spikeplot'!A37))</f>
      </c>
      <c r="C42" s="20">
        <f aca="true" t="shared" si="1" ref="C42:C73">IF(B42=B43,"",B42)</f>
      </c>
      <c r="G42" s="27">
        <v>36</v>
      </c>
      <c r="H42" s="28">
        <f>'freq table + spikeplot'!G47</f>
      </c>
      <c r="I42" s="29" t="e">
        <f>H42+formulas!$E$12</f>
        <v>#VALUE!</v>
      </c>
      <c r="J42" s="28">
        <v>0</v>
      </c>
      <c r="K42" s="30">
        <f>'freq table + spikeplot'!H47</f>
      </c>
      <c r="R42" s="40">
        <v>37</v>
      </c>
      <c r="S42" s="49">
        <f>'freq table + spikeplot'!G48</f>
      </c>
      <c r="T42" s="29" t="e">
        <f>S42+formulas!$E$12</f>
        <v>#VALUE!</v>
      </c>
      <c r="U42" s="28">
        <v>0</v>
      </c>
      <c r="V42" s="50">
        <f>'freq table + spikeplot'!I48</f>
      </c>
    </row>
    <row r="43" spans="2:22" ht="12.75">
      <c r="B43" s="19">
        <f>IF('freq table + spikeplot'!C38="","",SMALL('freq table + spikeplot'!C$5:C$504,'freq table + spikeplot'!A38))</f>
      </c>
      <c r="C43" s="20">
        <f t="shared" si="1"/>
      </c>
      <c r="G43" s="27">
        <v>37</v>
      </c>
      <c r="H43" s="28">
        <f>'freq table + spikeplot'!G48</f>
      </c>
      <c r="I43" s="29" t="e">
        <f>H43+formulas!$E$12</f>
        <v>#VALUE!</v>
      </c>
      <c r="J43" s="28">
        <v>0</v>
      </c>
      <c r="K43" s="30">
        <f>'freq table + spikeplot'!H48</f>
      </c>
      <c r="R43" s="40">
        <v>38</v>
      </c>
      <c r="S43" s="49">
        <f>'freq table + spikeplot'!G49</f>
      </c>
      <c r="T43" s="29" t="e">
        <f>S43+formulas!$E$12</f>
        <v>#VALUE!</v>
      </c>
      <c r="U43" s="28">
        <v>0</v>
      </c>
      <c r="V43" s="50">
        <f>'freq table + spikeplot'!I49</f>
      </c>
    </row>
    <row r="44" spans="2:22" ht="12.75">
      <c r="B44" s="19">
        <f>IF('freq table + spikeplot'!C39="","",SMALL('freq table + spikeplot'!C$5:C$504,'freq table + spikeplot'!A39))</f>
      </c>
      <c r="C44" s="20">
        <f t="shared" si="1"/>
      </c>
      <c r="G44" s="27">
        <v>38</v>
      </c>
      <c r="H44" s="28">
        <f>'freq table + spikeplot'!G49</f>
      </c>
      <c r="I44" s="29" t="e">
        <f>H44+formulas!$E$12</f>
        <v>#VALUE!</v>
      </c>
      <c r="J44" s="28">
        <v>0</v>
      </c>
      <c r="K44" s="30">
        <f>'freq table + spikeplot'!H49</f>
      </c>
      <c r="R44" s="40">
        <v>39</v>
      </c>
      <c r="S44" s="49">
        <f>'freq table + spikeplot'!G50</f>
      </c>
      <c r="T44" s="29" t="e">
        <f>S44+formulas!$E$12</f>
        <v>#VALUE!</v>
      </c>
      <c r="U44" s="28">
        <v>0</v>
      </c>
      <c r="V44" s="50">
        <f>'freq table + spikeplot'!I50</f>
      </c>
    </row>
    <row r="45" spans="2:22" ht="12.75">
      <c r="B45" s="19">
        <f>IF('freq table + spikeplot'!C40="","",SMALL('freq table + spikeplot'!C$5:C$504,'freq table + spikeplot'!A40))</f>
      </c>
      <c r="C45" s="20">
        <f t="shared" si="1"/>
      </c>
      <c r="G45" s="27">
        <v>39</v>
      </c>
      <c r="H45" s="28">
        <f>'freq table + spikeplot'!G50</f>
      </c>
      <c r="I45" s="29" t="e">
        <f>H45+formulas!$E$12</f>
        <v>#VALUE!</v>
      </c>
      <c r="J45" s="28">
        <v>0</v>
      </c>
      <c r="K45" s="30">
        <f>'freq table + spikeplot'!H50</f>
      </c>
      <c r="R45" s="40">
        <v>40</v>
      </c>
      <c r="S45" s="49">
        <f>'freq table + spikeplot'!G51</f>
      </c>
      <c r="T45" s="29" t="e">
        <f>S45+formulas!$E$12</f>
        <v>#VALUE!</v>
      </c>
      <c r="U45" s="28">
        <v>0</v>
      </c>
      <c r="V45" s="50">
        <f>'freq table + spikeplot'!I51</f>
      </c>
    </row>
    <row r="46" spans="2:22" ht="12.75">
      <c r="B46" s="19">
        <f>IF('freq table + spikeplot'!C41="","",SMALL('freq table + spikeplot'!C$5:C$504,'freq table + spikeplot'!A41))</f>
      </c>
      <c r="C46" s="20">
        <f t="shared" si="1"/>
      </c>
      <c r="G46" s="27">
        <v>40</v>
      </c>
      <c r="H46" s="28">
        <f>'freq table + spikeplot'!G51</f>
      </c>
      <c r="I46" s="29" t="e">
        <f>H46+formulas!$E$12</f>
        <v>#VALUE!</v>
      </c>
      <c r="J46" s="28">
        <v>0</v>
      </c>
      <c r="K46" s="30">
        <f>'freq table + spikeplot'!H51</f>
      </c>
      <c r="R46" s="40">
        <v>41</v>
      </c>
      <c r="S46" s="49">
        <f>'freq table + spikeplot'!G52</f>
      </c>
      <c r="T46" s="29" t="e">
        <f>S46+formulas!$E$12</f>
        <v>#VALUE!</v>
      </c>
      <c r="U46" s="28">
        <v>0</v>
      </c>
      <c r="V46" s="50">
        <f>'freq table + spikeplot'!I52</f>
      </c>
    </row>
    <row r="47" spans="2:22" ht="12.75">
      <c r="B47" s="19">
        <f>IF('freq table + spikeplot'!C42="","",SMALL('freq table + spikeplot'!C$5:C$504,'freq table + spikeplot'!A42))</f>
      </c>
      <c r="C47" s="20">
        <f t="shared" si="1"/>
      </c>
      <c r="G47" s="27">
        <v>41</v>
      </c>
      <c r="H47" s="28">
        <f>'freq table + spikeplot'!G52</f>
      </c>
      <c r="I47" s="29" t="e">
        <f>H47+formulas!$E$12</f>
        <v>#VALUE!</v>
      </c>
      <c r="J47" s="28">
        <v>0</v>
      </c>
      <c r="K47" s="30">
        <f>'freq table + spikeplot'!H52</f>
      </c>
      <c r="R47" s="40">
        <v>42</v>
      </c>
      <c r="S47" s="49">
        <f>'freq table + spikeplot'!G53</f>
      </c>
      <c r="T47" s="29" t="e">
        <f>S47+formulas!$E$12</f>
        <v>#VALUE!</v>
      </c>
      <c r="U47" s="28">
        <v>0</v>
      </c>
      <c r="V47" s="50">
        <f>'freq table + spikeplot'!I53</f>
      </c>
    </row>
    <row r="48" spans="2:22" ht="12.75">
      <c r="B48" s="19">
        <f>IF('freq table + spikeplot'!C43="","",SMALL('freq table + spikeplot'!C$5:C$504,'freq table + spikeplot'!A43))</f>
      </c>
      <c r="C48" s="20">
        <f t="shared" si="1"/>
      </c>
      <c r="G48" s="27">
        <v>42</v>
      </c>
      <c r="H48" s="28">
        <f>'freq table + spikeplot'!G53</f>
      </c>
      <c r="I48" s="29" t="e">
        <f>H48+formulas!$E$12</f>
        <v>#VALUE!</v>
      </c>
      <c r="J48" s="28">
        <v>0</v>
      </c>
      <c r="K48" s="30">
        <f>'freq table + spikeplot'!H53</f>
      </c>
      <c r="R48" s="40">
        <v>43</v>
      </c>
      <c r="S48" s="49">
        <f>'freq table + spikeplot'!G54</f>
      </c>
      <c r="T48" s="29" t="e">
        <f>S48+formulas!$E$12</f>
        <v>#VALUE!</v>
      </c>
      <c r="U48" s="28">
        <v>0</v>
      </c>
      <c r="V48" s="50">
        <f>'freq table + spikeplot'!I54</f>
      </c>
    </row>
    <row r="49" spans="2:22" ht="12.75">
      <c r="B49" s="19">
        <f>IF('freq table + spikeplot'!C44="","",SMALL('freq table + spikeplot'!C$5:C$504,'freq table + spikeplot'!A44))</f>
      </c>
      <c r="C49" s="20">
        <f t="shared" si="1"/>
      </c>
      <c r="G49" s="27">
        <v>43</v>
      </c>
      <c r="H49" s="28">
        <f>'freq table + spikeplot'!G54</f>
      </c>
      <c r="I49" s="29" t="e">
        <f>H49+formulas!$E$12</f>
        <v>#VALUE!</v>
      </c>
      <c r="J49" s="28">
        <v>0</v>
      </c>
      <c r="K49" s="30">
        <f>'freq table + spikeplot'!H54</f>
      </c>
      <c r="R49" s="40">
        <v>44</v>
      </c>
      <c r="S49" s="49">
        <f>'freq table + spikeplot'!G55</f>
      </c>
      <c r="T49" s="29" t="e">
        <f>S49+formulas!$E$12</f>
        <v>#VALUE!</v>
      </c>
      <c r="U49" s="28">
        <v>0</v>
      </c>
      <c r="V49" s="50">
        <f>'freq table + spikeplot'!I55</f>
      </c>
    </row>
    <row r="50" spans="2:22" ht="12.75">
      <c r="B50" s="19">
        <f>IF('freq table + spikeplot'!C45="","",SMALL('freq table + spikeplot'!C$5:C$504,'freq table + spikeplot'!A45))</f>
      </c>
      <c r="C50" s="20">
        <f t="shared" si="1"/>
      </c>
      <c r="G50" s="27">
        <v>44</v>
      </c>
      <c r="H50" s="28">
        <f>'freq table + spikeplot'!G55</f>
      </c>
      <c r="I50" s="29" t="e">
        <f>H50+formulas!$E$12</f>
        <v>#VALUE!</v>
      </c>
      <c r="J50" s="28">
        <v>0</v>
      </c>
      <c r="K50" s="30">
        <f>'freq table + spikeplot'!H55</f>
      </c>
      <c r="R50" s="40">
        <v>45</v>
      </c>
      <c r="S50" s="49">
        <f>'freq table + spikeplot'!G56</f>
      </c>
      <c r="T50" s="29" t="e">
        <f>S50+formulas!$E$12</f>
        <v>#VALUE!</v>
      </c>
      <c r="U50" s="28">
        <v>0</v>
      </c>
      <c r="V50" s="50">
        <f>'freq table + spikeplot'!I56</f>
      </c>
    </row>
    <row r="51" spans="2:22" ht="12.75">
      <c r="B51" s="19">
        <f>IF('freq table + spikeplot'!C46="","",SMALL('freq table + spikeplot'!C$5:C$504,'freq table + spikeplot'!A46))</f>
      </c>
      <c r="C51" s="20">
        <f t="shared" si="1"/>
      </c>
      <c r="G51" s="27">
        <v>45</v>
      </c>
      <c r="H51" s="28">
        <f>'freq table + spikeplot'!G56</f>
      </c>
      <c r="I51" s="29" t="e">
        <f>H51+formulas!$E$12</f>
        <v>#VALUE!</v>
      </c>
      <c r="J51" s="28">
        <v>0</v>
      </c>
      <c r="K51" s="30">
        <f>'freq table + spikeplot'!H56</f>
      </c>
      <c r="R51" s="40">
        <v>46</v>
      </c>
      <c r="S51" s="49">
        <f>'freq table + spikeplot'!G57</f>
      </c>
      <c r="T51" s="29" t="e">
        <f>S51+formulas!$E$12</f>
        <v>#VALUE!</v>
      </c>
      <c r="U51" s="28">
        <v>0</v>
      </c>
      <c r="V51" s="50">
        <f>'freq table + spikeplot'!I57</f>
      </c>
    </row>
    <row r="52" spans="2:22" ht="12.75">
      <c r="B52" s="19">
        <f>IF('freq table + spikeplot'!C47="","",SMALL('freq table + spikeplot'!C$5:C$504,'freq table + spikeplot'!A47))</f>
      </c>
      <c r="C52" s="20">
        <f t="shared" si="1"/>
      </c>
      <c r="G52" s="27">
        <v>46</v>
      </c>
      <c r="H52" s="28">
        <f>'freq table + spikeplot'!G57</f>
      </c>
      <c r="I52" s="29" t="e">
        <f>H52+formulas!$E$12</f>
        <v>#VALUE!</v>
      </c>
      <c r="J52" s="28">
        <v>0</v>
      </c>
      <c r="K52" s="30">
        <f>'freq table + spikeplot'!H57</f>
      </c>
      <c r="R52" s="40">
        <v>47</v>
      </c>
      <c r="S52" s="49">
        <f>'freq table + spikeplot'!G58</f>
      </c>
      <c r="T52" s="29" t="e">
        <f>S52+formulas!$E$12</f>
        <v>#VALUE!</v>
      </c>
      <c r="U52" s="28">
        <v>0</v>
      </c>
      <c r="V52" s="50">
        <f>'freq table + spikeplot'!I58</f>
      </c>
    </row>
    <row r="53" spans="2:22" ht="12.75">
      <c r="B53" s="19">
        <f>IF('freq table + spikeplot'!C48="","",SMALL('freq table + spikeplot'!C$5:C$504,'freq table + spikeplot'!A48))</f>
      </c>
      <c r="C53" s="20">
        <f t="shared" si="1"/>
      </c>
      <c r="G53" s="27">
        <v>47</v>
      </c>
      <c r="H53" s="28">
        <f>'freq table + spikeplot'!G58</f>
      </c>
      <c r="I53" s="29" t="e">
        <f>H53+formulas!$E$12</f>
        <v>#VALUE!</v>
      </c>
      <c r="J53" s="28">
        <v>0</v>
      </c>
      <c r="K53" s="30">
        <f>'freq table + spikeplot'!H58</f>
      </c>
      <c r="R53" s="40">
        <v>48</v>
      </c>
      <c r="S53" s="49">
        <f>'freq table + spikeplot'!G59</f>
      </c>
      <c r="T53" s="29" t="e">
        <f>S53+formulas!$E$12</f>
        <v>#VALUE!</v>
      </c>
      <c r="U53" s="28">
        <v>0</v>
      </c>
      <c r="V53" s="50">
        <f>'freq table + spikeplot'!I59</f>
      </c>
    </row>
    <row r="54" spans="2:22" ht="12.75">
      <c r="B54" s="19">
        <f>IF('freq table + spikeplot'!C49="","",SMALL('freq table + spikeplot'!C$5:C$504,'freq table + spikeplot'!A49))</f>
      </c>
      <c r="C54" s="20">
        <f t="shared" si="1"/>
      </c>
      <c r="G54" s="27">
        <v>48</v>
      </c>
      <c r="H54" s="28">
        <f>'freq table + spikeplot'!G59</f>
      </c>
      <c r="I54" s="29" t="e">
        <f>H54+formulas!$E$12</f>
        <v>#VALUE!</v>
      </c>
      <c r="J54" s="28">
        <v>0</v>
      </c>
      <c r="K54" s="30">
        <f>'freq table + spikeplot'!H59</f>
      </c>
      <c r="R54" s="40">
        <v>49</v>
      </c>
      <c r="S54" s="49">
        <f>'freq table + spikeplot'!G60</f>
      </c>
      <c r="T54" s="29" t="e">
        <f>S54+formulas!$E$12</f>
        <v>#VALUE!</v>
      </c>
      <c r="U54" s="28">
        <v>0</v>
      </c>
      <c r="V54" s="50">
        <f>'freq table + spikeplot'!I60</f>
      </c>
    </row>
    <row r="55" spans="2:22" ht="12.75">
      <c r="B55" s="19">
        <f>IF('freq table + spikeplot'!C50="","",SMALL('freq table + spikeplot'!C$5:C$504,'freq table + spikeplot'!A50))</f>
      </c>
      <c r="C55" s="20">
        <f t="shared" si="1"/>
      </c>
      <c r="G55" s="27">
        <v>49</v>
      </c>
      <c r="H55" s="28">
        <f>'freq table + spikeplot'!G60</f>
      </c>
      <c r="I55" s="29" t="e">
        <f>H55+formulas!$E$12</f>
        <v>#VALUE!</v>
      </c>
      <c r="J55" s="28">
        <v>0</v>
      </c>
      <c r="K55" s="30">
        <f>'freq table + spikeplot'!H60</f>
      </c>
      <c r="R55" s="40">
        <v>50</v>
      </c>
      <c r="S55" s="49">
        <f>'freq table + spikeplot'!G61</f>
      </c>
      <c r="T55" s="29" t="e">
        <f>S55+formulas!$E$12</f>
        <v>#VALUE!</v>
      </c>
      <c r="U55" s="28">
        <v>0</v>
      </c>
      <c r="V55" s="50">
        <f>'freq table + spikeplot'!I61</f>
      </c>
    </row>
    <row r="56" spans="2:22" ht="12.75">
      <c r="B56" s="19">
        <f>IF('freq table + spikeplot'!C51="","",SMALL('freq table + spikeplot'!C$5:C$504,'freq table + spikeplot'!A51))</f>
      </c>
      <c r="C56" s="20">
        <f t="shared" si="1"/>
      </c>
      <c r="G56" s="27">
        <v>50</v>
      </c>
      <c r="H56" s="28">
        <f>'freq table + spikeplot'!G61</f>
      </c>
      <c r="I56" s="29" t="e">
        <f>H56+formulas!$E$12</f>
        <v>#VALUE!</v>
      </c>
      <c r="J56" s="28">
        <v>0</v>
      </c>
      <c r="K56" s="30">
        <f>'freq table + spikeplot'!H61</f>
      </c>
      <c r="R56" s="40">
        <v>51</v>
      </c>
      <c r="S56" s="49">
        <f>'freq table + spikeplot'!G62</f>
      </c>
      <c r="T56" s="29" t="e">
        <f>S56+formulas!$E$12</f>
        <v>#VALUE!</v>
      </c>
      <c r="U56" s="28">
        <v>0</v>
      </c>
      <c r="V56" s="50">
        <f>'freq table + spikeplot'!I62</f>
      </c>
    </row>
    <row r="57" spans="2:22" ht="12.75">
      <c r="B57" s="19">
        <f>IF('freq table + spikeplot'!C52="","",SMALL('freq table + spikeplot'!C$5:C$504,'freq table + spikeplot'!A52))</f>
      </c>
      <c r="C57" s="20">
        <f t="shared" si="1"/>
      </c>
      <c r="G57" s="27">
        <v>51</v>
      </c>
      <c r="H57" s="28">
        <f>'freq table + spikeplot'!G62</f>
      </c>
      <c r="I57" s="29" t="e">
        <f>H57+formulas!$E$12</f>
        <v>#VALUE!</v>
      </c>
      <c r="J57" s="28">
        <v>0</v>
      </c>
      <c r="K57" s="30">
        <f>'freq table + spikeplot'!H62</f>
      </c>
      <c r="R57" s="40">
        <v>52</v>
      </c>
      <c r="S57" s="49">
        <f>'freq table + spikeplot'!G63</f>
      </c>
      <c r="T57" s="29" t="e">
        <f>S57+formulas!$E$12</f>
        <v>#VALUE!</v>
      </c>
      <c r="U57" s="28">
        <v>0</v>
      </c>
      <c r="V57" s="50">
        <f>'freq table + spikeplot'!I63</f>
      </c>
    </row>
    <row r="58" spans="2:22" ht="12.75">
      <c r="B58" s="19">
        <f>IF('freq table + spikeplot'!C53="","",SMALL('freq table + spikeplot'!C$5:C$504,'freq table + spikeplot'!A53))</f>
      </c>
      <c r="C58" s="20">
        <f t="shared" si="1"/>
      </c>
      <c r="G58" s="27">
        <v>52</v>
      </c>
      <c r="H58" s="28">
        <f>'freq table + spikeplot'!G63</f>
      </c>
      <c r="I58" s="29" t="e">
        <f>H58+formulas!$E$12</f>
        <v>#VALUE!</v>
      </c>
      <c r="J58" s="28">
        <v>0</v>
      </c>
      <c r="K58" s="30">
        <f>'freq table + spikeplot'!H63</f>
      </c>
      <c r="R58" s="40">
        <v>53</v>
      </c>
      <c r="S58" s="49">
        <f>'freq table + spikeplot'!G64</f>
      </c>
      <c r="T58" s="29" t="e">
        <f>S58+formulas!$E$12</f>
        <v>#VALUE!</v>
      </c>
      <c r="U58" s="28">
        <v>0</v>
      </c>
      <c r="V58" s="50">
        <f>'freq table + spikeplot'!I64</f>
      </c>
    </row>
    <row r="59" spans="2:22" ht="12.75">
      <c r="B59" s="19">
        <f>IF('freq table + spikeplot'!C54="","",SMALL('freq table + spikeplot'!C$5:C$504,'freq table + spikeplot'!A54))</f>
      </c>
      <c r="C59" s="20">
        <f t="shared" si="1"/>
      </c>
      <c r="G59" s="27">
        <v>53</v>
      </c>
      <c r="H59" s="28">
        <f>'freq table + spikeplot'!G64</f>
      </c>
      <c r="I59" s="29" t="e">
        <f>H59+formulas!$E$12</f>
        <v>#VALUE!</v>
      </c>
      <c r="J59" s="28">
        <v>0</v>
      </c>
      <c r="K59" s="30">
        <f>'freq table + spikeplot'!H64</f>
      </c>
      <c r="R59" s="40">
        <v>54</v>
      </c>
      <c r="S59" s="49">
        <f>'freq table + spikeplot'!G65</f>
      </c>
      <c r="T59" s="29" t="e">
        <f>S59+formulas!$E$12</f>
        <v>#VALUE!</v>
      </c>
      <c r="U59" s="28">
        <v>0</v>
      </c>
      <c r="V59" s="50">
        <f>'freq table + spikeplot'!I65</f>
      </c>
    </row>
    <row r="60" spans="2:22" ht="12.75">
      <c r="B60" s="19">
        <f>IF('freq table + spikeplot'!C55="","",SMALL('freq table + spikeplot'!C$5:C$504,'freq table + spikeplot'!A55))</f>
      </c>
      <c r="C60" s="20">
        <f t="shared" si="1"/>
      </c>
      <c r="G60" s="27">
        <v>54</v>
      </c>
      <c r="H60" s="28">
        <f>'freq table + spikeplot'!G65</f>
      </c>
      <c r="I60" s="29" t="e">
        <f>H60+formulas!$E$12</f>
        <v>#VALUE!</v>
      </c>
      <c r="J60" s="28">
        <v>0</v>
      </c>
      <c r="K60" s="30">
        <f>'freq table + spikeplot'!H65</f>
      </c>
      <c r="R60" s="40">
        <v>55</v>
      </c>
      <c r="S60" s="49">
        <f>'freq table + spikeplot'!G66</f>
      </c>
      <c r="T60" s="29" t="e">
        <f>S60+formulas!$E$12</f>
        <v>#VALUE!</v>
      </c>
      <c r="U60" s="28">
        <v>0</v>
      </c>
      <c r="V60" s="50">
        <f>'freq table + spikeplot'!I66</f>
      </c>
    </row>
    <row r="61" spans="2:22" ht="12.75">
      <c r="B61" s="19">
        <f>IF('freq table + spikeplot'!C56="","",SMALL('freq table + spikeplot'!C$5:C$504,'freq table + spikeplot'!A56))</f>
      </c>
      <c r="C61" s="20">
        <f t="shared" si="1"/>
      </c>
      <c r="G61" s="27">
        <v>55</v>
      </c>
      <c r="H61" s="28">
        <f>'freq table + spikeplot'!G66</f>
      </c>
      <c r="I61" s="29" t="e">
        <f>H61+formulas!$E$12</f>
        <v>#VALUE!</v>
      </c>
      <c r="J61" s="28">
        <v>0</v>
      </c>
      <c r="K61" s="30">
        <f>'freq table + spikeplot'!H66</f>
      </c>
      <c r="R61" s="40">
        <v>56</v>
      </c>
      <c r="S61" s="49">
        <f>'freq table + spikeplot'!G67</f>
      </c>
      <c r="T61" s="29" t="e">
        <f>S61+formulas!$E$12</f>
        <v>#VALUE!</v>
      </c>
      <c r="U61" s="28">
        <v>0</v>
      </c>
      <c r="V61" s="50">
        <f>'freq table + spikeplot'!I67</f>
      </c>
    </row>
    <row r="62" spans="2:22" ht="12.75">
      <c r="B62" s="19">
        <f>IF('freq table + spikeplot'!C57="","",SMALL('freq table + spikeplot'!C$5:C$504,'freq table + spikeplot'!A57))</f>
      </c>
      <c r="C62" s="20">
        <f t="shared" si="1"/>
      </c>
      <c r="G62" s="27">
        <v>56</v>
      </c>
      <c r="H62" s="28">
        <f>'freq table + spikeplot'!G67</f>
      </c>
      <c r="I62" s="29" t="e">
        <f>H62+formulas!$E$12</f>
        <v>#VALUE!</v>
      </c>
      <c r="J62" s="28">
        <v>0</v>
      </c>
      <c r="K62" s="30">
        <f>'freq table + spikeplot'!H67</f>
      </c>
      <c r="R62" s="40">
        <v>57</v>
      </c>
      <c r="S62" s="49">
        <f>'freq table + spikeplot'!G68</f>
      </c>
      <c r="T62" s="29" t="e">
        <f>S62+formulas!$E$12</f>
        <v>#VALUE!</v>
      </c>
      <c r="U62" s="28">
        <v>0</v>
      </c>
      <c r="V62" s="50">
        <f>'freq table + spikeplot'!I68</f>
      </c>
    </row>
    <row r="63" spans="2:22" ht="12.75">
      <c r="B63" s="19">
        <f>IF('freq table + spikeplot'!C58="","",SMALL('freq table + spikeplot'!C$5:C$504,'freq table + spikeplot'!A58))</f>
      </c>
      <c r="C63" s="20">
        <f t="shared" si="1"/>
      </c>
      <c r="G63" s="27">
        <v>57</v>
      </c>
      <c r="H63" s="28">
        <f>'freq table + spikeplot'!G68</f>
      </c>
      <c r="I63" s="29" t="e">
        <f>H63+formulas!$E$12</f>
        <v>#VALUE!</v>
      </c>
      <c r="J63" s="28">
        <v>0</v>
      </c>
      <c r="K63" s="30">
        <f>'freq table + spikeplot'!H68</f>
      </c>
      <c r="R63" s="40">
        <v>58</v>
      </c>
      <c r="S63" s="49">
        <f>'freq table + spikeplot'!G69</f>
      </c>
      <c r="T63" s="29" t="e">
        <f>S63+formulas!$E$12</f>
        <v>#VALUE!</v>
      </c>
      <c r="U63" s="28">
        <v>0</v>
      </c>
      <c r="V63" s="50">
        <f>'freq table + spikeplot'!I69</f>
      </c>
    </row>
    <row r="64" spans="2:22" ht="12.75">
      <c r="B64" s="19">
        <f>IF('freq table + spikeplot'!C59="","",SMALL('freq table + spikeplot'!C$5:C$504,'freq table + spikeplot'!A59))</f>
      </c>
      <c r="C64" s="20">
        <f t="shared" si="1"/>
      </c>
      <c r="G64" s="27">
        <v>58</v>
      </c>
      <c r="H64" s="28">
        <f>'freq table + spikeplot'!G69</f>
      </c>
      <c r="I64" s="29" t="e">
        <f>H64+formulas!$E$12</f>
        <v>#VALUE!</v>
      </c>
      <c r="J64" s="28">
        <v>0</v>
      </c>
      <c r="K64" s="30">
        <f>'freq table + spikeplot'!H69</f>
      </c>
      <c r="R64" s="40">
        <v>59</v>
      </c>
      <c r="S64" s="49">
        <f>'freq table + spikeplot'!G70</f>
      </c>
      <c r="T64" s="29" t="e">
        <f>S64+formulas!$E$12</f>
        <v>#VALUE!</v>
      </c>
      <c r="U64" s="28">
        <v>0</v>
      </c>
      <c r="V64" s="50">
        <f>'freq table + spikeplot'!I70</f>
      </c>
    </row>
    <row r="65" spans="2:22" ht="12.75">
      <c r="B65" s="19">
        <f>IF('freq table + spikeplot'!C60="","",SMALL('freq table + spikeplot'!C$5:C$504,'freq table + spikeplot'!A60))</f>
      </c>
      <c r="C65" s="20">
        <f t="shared" si="1"/>
      </c>
      <c r="G65" s="27">
        <v>59</v>
      </c>
      <c r="H65" s="28">
        <f>'freq table + spikeplot'!G70</f>
      </c>
      <c r="I65" s="29" t="e">
        <f>H65+formulas!$E$12</f>
        <v>#VALUE!</v>
      </c>
      <c r="J65" s="28">
        <v>0</v>
      </c>
      <c r="K65" s="30">
        <f>'freq table + spikeplot'!H70</f>
      </c>
      <c r="R65" s="40">
        <v>60</v>
      </c>
      <c r="S65" s="49">
        <f>'freq table + spikeplot'!G71</f>
      </c>
      <c r="T65" s="29" t="e">
        <f>S65+formulas!$E$12</f>
        <v>#VALUE!</v>
      </c>
      <c r="U65" s="28">
        <v>0</v>
      </c>
      <c r="V65" s="50">
        <f>'freq table + spikeplot'!I71</f>
      </c>
    </row>
    <row r="66" spans="2:22" ht="12.75">
      <c r="B66" s="19">
        <f>IF('freq table + spikeplot'!C61="","",SMALL('freq table + spikeplot'!C$5:C$504,'freq table + spikeplot'!A61))</f>
      </c>
      <c r="C66" s="20">
        <f t="shared" si="1"/>
      </c>
      <c r="G66" s="27">
        <v>60</v>
      </c>
      <c r="H66" s="28">
        <f>'freq table + spikeplot'!G71</f>
      </c>
      <c r="I66" s="29" t="e">
        <f>H66+formulas!$E$12</f>
        <v>#VALUE!</v>
      </c>
      <c r="J66" s="28">
        <v>0</v>
      </c>
      <c r="K66" s="30">
        <f>'freq table + spikeplot'!H71</f>
      </c>
      <c r="R66" s="40">
        <v>61</v>
      </c>
      <c r="S66" s="49">
        <f>'freq table + spikeplot'!G72</f>
      </c>
      <c r="T66" s="29" t="e">
        <f>S66+formulas!$E$12</f>
        <v>#VALUE!</v>
      </c>
      <c r="U66" s="28">
        <v>0</v>
      </c>
      <c r="V66" s="50">
        <f>'freq table + spikeplot'!I72</f>
      </c>
    </row>
    <row r="67" spans="2:22" ht="12.75">
      <c r="B67" s="19">
        <f>IF('freq table + spikeplot'!C62="","",SMALL('freq table + spikeplot'!C$5:C$504,'freq table + spikeplot'!A62))</f>
      </c>
      <c r="C67" s="20">
        <f t="shared" si="1"/>
      </c>
      <c r="G67" s="27">
        <v>61</v>
      </c>
      <c r="H67" s="28">
        <f>'freq table + spikeplot'!G72</f>
      </c>
      <c r="I67" s="29" t="e">
        <f>H67+formulas!$E$12</f>
        <v>#VALUE!</v>
      </c>
      <c r="J67" s="28">
        <v>0</v>
      </c>
      <c r="K67" s="30">
        <f>'freq table + spikeplot'!H72</f>
      </c>
      <c r="R67" s="40">
        <v>62</v>
      </c>
      <c r="S67" s="49">
        <f>'freq table + spikeplot'!G73</f>
      </c>
      <c r="T67" s="29" t="e">
        <f>S67+formulas!$E$12</f>
        <v>#VALUE!</v>
      </c>
      <c r="U67" s="28">
        <v>0</v>
      </c>
      <c r="V67" s="50">
        <f>'freq table + spikeplot'!I73</f>
      </c>
    </row>
    <row r="68" spans="2:22" ht="12.75">
      <c r="B68" s="19">
        <f>IF('freq table + spikeplot'!C63="","",SMALL('freq table + spikeplot'!C$5:C$504,'freq table + spikeplot'!A63))</f>
      </c>
      <c r="C68" s="20">
        <f t="shared" si="1"/>
      </c>
      <c r="G68" s="27">
        <v>62</v>
      </c>
      <c r="H68" s="28">
        <f>'freq table + spikeplot'!G73</f>
      </c>
      <c r="I68" s="29" t="e">
        <f>H68+formulas!$E$12</f>
        <v>#VALUE!</v>
      </c>
      <c r="J68" s="28">
        <v>0</v>
      </c>
      <c r="K68" s="30">
        <f>'freq table + spikeplot'!H73</f>
      </c>
      <c r="R68" s="40">
        <v>63</v>
      </c>
      <c r="S68" s="49">
        <f>'freq table + spikeplot'!G74</f>
      </c>
      <c r="T68" s="29" t="e">
        <f>S68+formulas!$E$12</f>
        <v>#VALUE!</v>
      </c>
      <c r="U68" s="28">
        <v>0</v>
      </c>
      <c r="V68" s="50">
        <f>'freq table + spikeplot'!I74</f>
      </c>
    </row>
    <row r="69" spans="2:22" ht="12.75">
      <c r="B69" s="19">
        <f>IF('freq table + spikeplot'!C64="","",SMALL('freq table + spikeplot'!C$5:C$504,'freq table + spikeplot'!A64))</f>
      </c>
      <c r="C69" s="20">
        <f t="shared" si="1"/>
      </c>
      <c r="G69" s="27">
        <v>63</v>
      </c>
      <c r="H69" s="28">
        <f>'freq table + spikeplot'!G74</f>
      </c>
      <c r="I69" s="29" t="e">
        <f>H69+formulas!$E$12</f>
        <v>#VALUE!</v>
      </c>
      <c r="J69" s="28">
        <v>0</v>
      </c>
      <c r="K69" s="30">
        <f>'freq table + spikeplot'!H74</f>
      </c>
      <c r="R69" s="40">
        <v>64</v>
      </c>
      <c r="S69" s="49">
        <f>'freq table + spikeplot'!G75</f>
      </c>
      <c r="T69" s="29" t="e">
        <f>S69+formulas!$E$12</f>
        <v>#VALUE!</v>
      </c>
      <c r="U69" s="28">
        <v>0</v>
      </c>
      <c r="V69" s="50">
        <f>'freq table + spikeplot'!I75</f>
      </c>
    </row>
    <row r="70" spans="2:22" ht="12.75">
      <c r="B70" s="19">
        <f>IF('freq table + spikeplot'!C65="","",SMALL('freq table + spikeplot'!C$5:C$504,'freq table + spikeplot'!A65))</f>
      </c>
      <c r="C70" s="20">
        <f t="shared" si="1"/>
      </c>
      <c r="G70" s="27">
        <v>64</v>
      </c>
      <c r="H70" s="28">
        <f>'freq table + spikeplot'!G75</f>
      </c>
      <c r="I70" s="29" t="e">
        <f>H70+formulas!$E$12</f>
        <v>#VALUE!</v>
      </c>
      <c r="J70" s="28">
        <v>0</v>
      </c>
      <c r="K70" s="30">
        <f>'freq table + spikeplot'!H75</f>
      </c>
      <c r="R70" s="40">
        <v>65</v>
      </c>
      <c r="S70" s="49">
        <f>'freq table + spikeplot'!G76</f>
      </c>
      <c r="T70" s="29" t="e">
        <f>S70+formulas!$E$12</f>
        <v>#VALUE!</v>
      </c>
      <c r="U70" s="28">
        <v>0</v>
      </c>
      <c r="V70" s="50">
        <f>'freq table + spikeplot'!I76</f>
      </c>
    </row>
    <row r="71" spans="2:22" ht="12.75">
      <c r="B71" s="19">
        <f>IF('freq table + spikeplot'!C66="","",SMALL('freq table + spikeplot'!C$5:C$504,'freq table + spikeplot'!A66))</f>
      </c>
      <c r="C71" s="20">
        <f t="shared" si="1"/>
      </c>
      <c r="G71" s="27">
        <v>65</v>
      </c>
      <c r="H71" s="28">
        <f>'freq table + spikeplot'!G76</f>
      </c>
      <c r="I71" s="29" t="e">
        <f>H71+formulas!$E$12</f>
        <v>#VALUE!</v>
      </c>
      <c r="J71" s="28">
        <v>0</v>
      </c>
      <c r="K71" s="30">
        <f>'freq table + spikeplot'!H76</f>
      </c>
      <c r="R71" s="40">
        <v>66</v>
      </c>
      <c r="S71" s="49">
        <f>'freq table + spikeplot'!G77</f>
      </c>
      <c r="T71" s="29" t="e">
        <f>S71+formulas!$E$12</f>
        <v>#VALUE!</v>
      </c>
      <c r="U71" s="28">
        <v>0</v>
      </c>
      <c r="V71" s="50">
        <f>'freq table + spikeplot'!I77</f>
      </c>
    </row>
    <row r="72" spans="2:22" ht="12.75">
      <c r="B72" s="19">
        <f>IF('freq table + spikeplot'!C67="","",SMALL('freq table + spikeplot'!C$5:C$504,'freq table + spikeplot'!A67))</f>
      </c>
      <c r="C72" s="20">
        <f t="shared" si="1"/>
      </c>
      <c r="G72" s="27">
        <v>66</v>
      </c>
      <c r="H72" s="28">
        <f>'freq table + spikeplot'!G77</f>
      </c>
      <c r="I72" s="29" t="e">
        <f>H72+formulas!$E$12</f>
        <v>#VALUE!</v>
      </c>
      <c r="J72" s="28">
        <v>0</v>
      </c>
      <c r="K72" s="30">
        <f>'freq table + spikeplot'!H77</f>
      </c>
      <c r="R72" s="40">
        <v>67</v>
      </c>
      <c r="S72" s="49">
        <f>'freq table + spikeplot'!G78</f>
      </c>
      <c r="T72" s="29" t="e">
        <f>S72+formulas!$E$12</f>
        <v>#VALUE!</v>
      </c>
      <c r="U72" s="28">
        <v>0</v>
      </c>
      <c r="V72" s="50">
        <f>'freq table + spikeplot'!I78</f>
      </c>
    </row>
    <row r="73" spans="2:22" ht="12.75">
      <c r="B73" s="19">
        <f>IF('freq table + spikeplot'!C68="","",SMALL('freq table + spikeplot'!C$5:C$504,'freq table + spikeplot'!A68))</f>
      </c>
      <c r="C73" s="20">
        <f t="shared" si="1"/>
      </c>
      <c r="G73" s="27">
        <v>67</v>
      </c>
      <c r="H73" s="28">
        <f>'freq table + spikeplot'!G78</f>
      </c>
      <c r="I73" s="29" t="e">
        <f>H73+formulas!$E$12</f>
        <v>#VALUE!</v>
      </c>
      <c r="J73" s="28">
        <v>0</v>
      </c>
      <c r="K73" s="30">
        <f>'freq table + spikeplot'!H78</f>
      </c>
      <c r="R73" s="40">
        <v>68</v>
      </c>
      <c r="S73" s="49">
        <f>'freq table + spikeplot'!G79</f>
      </c>
      <c r="T73" s="29" t="e">
        <f>S73+formulas!$E$12</f>
        <v>#VALUE!</v>
      </c>
      <c r="U73" s="28">
        <v>0</v>
      </c>
      <c r="V73" s="50">
        <f>'freq table + spikeplot'!I79</f>
      </c>
    </row>
    <row r="74" spans="2:22" ht="12.75">
      <c r="B74" s="19">
        <f>IF('freq table + spikeplot'!C69="","",SMALL('freq table + spikeplot'!C$5:C$504,'freq table + spikeplot'!A69))</f>
      </c>
      <c r="C74" s="20">
        <f aca="true" t="shared" si="2" ref="C74:C105">IF(B74=B75,"",B74)</f>
      </c>
      <c r="G74" s="27">
        <v>68</v>
      </c>
      <c r="H74" s="28">
        <f>'freq table + spikeplot'!G79</f>
      </c>
      <c r="I74" s="29" t="e">
        <f>H74+formulas!$E$12</f>
        <v>#VALUE!</v>
      </c>
      <c r="J74" s="28">
        <v>0</v>
      </c>
      <c r="K74" s="30">
        <f>'freq table + spikeplot'!H79</f>
      </c>
      <c r="R74" s="40">
        <v>69</v>
      </c>
      <c r="S74" s="49">
        <f>'freq table + spikeplot'!G80</f>
      </c>
      <c r="T74" s="29" t="e">
        <f>S74+formulas!$E$12</f>
        <v>#VALUE!</v>
      </c>
      <c r="U74" s="28">
        <v>0</v>
      </c>
      <c r="V74" s="50">
        <f>'freq table + spikeplot'!I80</f>
      </c>
    </row>
    <row r="75" spans="2:22" ht="12.75">
      <c r="B75" s="19">
        <f>IF('freq table + spikeplot'!C70="","",SMALL('freq table + spikeplot'!C$5:C$504,'freq table + spikeplot'!A70))</f>
      </c>
      <c r="C75" s="20">
        <f t="shared" si="2"/>
      </c>
      <c r="G75" s="27">
        <v>69</v>
      </c>
      <c r="H75" s="28">
        <f>'freq table + spikeplot'!G80</f>
      </c>
      <c r="I75" s="29" t="e">
        <f>H75+formulas!$E$12</f>
        <v>#VALUE!</v>
      </c>
      <c r="J75" s="28">
        <v>0</v>
      </c>
      <c r="K75" s="30">
        <f>'freq table + spikeplot'!H80</f>
      </c>
      <c r="R75" s="40">
        <v>70</v>
      </c>
      <c r="S75" s="49">
        <f>'freq table + spikeplot'!G81</f>
      </c>
      <c r="T75" s="29" t="e">
        <f>S75+formulas!$E$12</f>
        <v>#VALUE!</v>
      </c>
      <c r="U75" s="28">
        <v>0</v>
      </c>
      <c r="V75" s="50">
        <f>'freq table + spikeplot'!I81</f>
      </c>
    </row>
    <row r="76" spans="2:22" ht="12.75">
      <c r="B76" s="19">
        <f>IF('freq table + spikeplot'!C71="","",SMALL('freq table + spikeplot'!C$5:C$504,'freq table + spikeplot'!A71))</f>
      </c>
      <c r="C76" s="20">
        <f t="shared" si="2"/>
      </c>
      <c r="G76" s="27">
        <v>70</v>
      </c>
      <c r="H76" s="28">
        <f>'freq table + spikeplot'!G81</f>
      </c>
      <c r="I76" s="29" t="e">
        <f>H76+formulas!$E$12</f>
        <v>#VALUE!</v>
      </c>
      <c r="J76" s="28">
        <v>0</v>
      </c>
      <c r="K76" s="30">
        <f>'freq table + spikeplot'!H81</f>
      </c>
      <c r="R76" s="40">
        <v>71</v>
      </c>
      <c r="S76" s="49">
        <f>'freq table + spikeplot'!G82</f>
      </c>
      <c r="T76" s="29" t="e">
        <f>S76+formulas!$E$12</f>
        <v>#VALUE!</v>
      </c>
      <c r="U76" s="28">
        <v>0</v>
      </c>
      <c r="V76" s="50">
        <f>'freq table + spikeplot'!I82</f>
      </c>
    </row>
    <row r="77" spans="2:22" ht="12.75">
      <c r="B77" s="19">
        <f>IF('freq table + spikeplot'!C72="","",SMALL('freq table + spikeplot'!C$5:C$504,'freq table + spikeplot'!A72))</f>
      </c>
      <c r="C77" s="20">
        <f t="shared" si="2"/>
      </c>
      <c r="G77" s="27">
        <v>71</v>
      </c>
      <c r="H77" s="28">
        <f>'freq table + spikeplot'!G82</f>
      </c>
      <c r="I77" s="29" t="e">
        <f>H77+formulas!$E$12</f>
        <v>#VALUE!</v>
      </c>
      <c r="J77" s="28">
        <v>0</v>
      </c>
      <c r="K77" s="30">
        <f>'freq table + spikeplot'!H82</f>
      </c>
      <c r="R77" s="40">
        <v>72</v>
      </c>
      <c r="S77" s="49">
        <f>'freq table + spikeplot'!G83</f>
      </c>
      <c r="T77" s="29" t="e">
        <f>S77+formulas!$E$12</f>
        <v>#VALUE!</v>
      </c>
      <c r="U77" s="28">
        <v>0</v>
      </c>
      <c r="V77" s="50">
        <f>'freq table + spikeplot'!I83</f>
      </c>
    </row>
    <row r="78" spans="2:22" ht="12.75">
      <c r="B78" s="19">
        <f>IF('freq table + spikeplot'!C73="","",SMALL('freq table + spikeplot'!C$5:C$504,'freq table + spikeplot'!A73))</f>
      </c>
      <c r="C78" s="20">
        <f t="shared" si="2"/>
      </c>
      <c r="G78" s="27">
        <v>72</v>
      </c>
      <c r="H78" s="28">
        <f>'freq table + spikeplot'!G83</f>
      </c>
      <c r="I78" s="29" t="e">
        <f>H78+formulas!$E$12</f>
        <v>#VALUE!</v>
      </c>
      <c r="J78" s="28">
        <v>0</v>
      </c>
      <c r="K78" s="30">
        <f>'freq table + spikeplot'!H83</f>
      </c>
      <c r="R78" s="40">
        <v>73</v>
      </c>
      <c r="S78" s="49">
        <f>'freq table + spikeplot'!G84</f>
      </c>
      <c r="T78" s="29" t="e">
        <f>S78+formulas!$E$12</f>
        <v>#VALUE!</v>
      </c>
      <c r="U78" s="28">
        <v>0</v>
      </c>
      <c r="V78" s="50">
        <f>'freq table + spikeplot'!I84</f>
      </c>
    </row>
    <row r="79" spans="2:22" ht="12.75">
      <c r="B79" s="19">
        <f>IF('freq table + spikeplot'!C74="","",SMALL('freq table + spikeplot'!C$5:C$504,'freq table + spikeplot'!A74))</f>
      </c>
      <c r="C79" s="20">
        <f t="shared" si="2"/>
      </c>
      <c r="G79" s="27">
        <v>73</v>
      </c>
      <c r="H79" s="28">
        <f>'freq table + spikeplot'!G84</f>
      </c>
      <c r="I79" s="29" t="e">
        <f>H79+formulas!$E$12</f>
        <v>#VALUE!</v>
      </c>
      <c r="J79" s="28">
        <v>0</v>
      </c>
      <c r="K79" s="30">
        <f>'freq table + spikeplot'!H84</f>
      </c>
      <c r="R79" s="40">
        <v>74</v>
      </c>
      <c r="S79" s="49">
        <f>'freq table + spikeplot'!G85</f>
      </c>
      <c r="T79" s="29" t="e">
        <f>S79+formulas!$E$12</f>
        <v>#VALUE!</v>
      </c>
      <c r="U79" s="28">
        <v>0</v>
      </c>
      <c r="V79" s="50">
        <f>'freq table + spikeplot'!I85</f>
      </c>
    </row>
    <row r="80" spans="2:22" ht="12.75">
      <c r="B80" s="19">
        <f>IF('freq table + spikeplot'!C75="","",SMALL('freq table + spikeplot'!C$5:C$504,'freq table + spikeplot'!A75))</f>
      </c>
      <c r="C80" s="20">
        <f t="shared" si="2"/>
      </c>
      <c r="G80" s="27">
        <v>74</v>
      </c>
      <c r="H80" s="28">
        <f>'freq table + spikeplot'!G85</f>
      </c>
      <c r="I80" s="29" t="e">
        <f>H80+formulas!$E$12</f>
        <v>#VALUE!</v>
      </c>
      <c r="J80" s="28">
        <v>0</v>
      </c>
      <c r="K80" s="30">
        <f>'freq table + spikeplot'!H85</f>
      </c>
      <c r="R80" s="40">
        <v>75</v>
      </c>
      <c r="S80" s="49">
        <f>'freq table + spikeplot'!G86</f>
      </c>
      <c r="T80" s="29" t="e">
        <f>S80+formulas!$E$12</f>
        <v>#VALUE!</v>
      </c>
      <c r="U80" s="28">
        <v>0</v>
      </c>
      <c r="V80" s="50">
        <f>'freq table + spikeplot'!I86</f>
      </c>
    </row>
    <row r="81" spans="2:22" ht="12.75">
      <c r="B81" s="19">
        <f>IF('freq table + spikeplot'!C76="","",SMALL('freq table + spikeplot'!C$5:C$504,'freq table + spikeplot'!A76))</f>
      </c>
      <c r="C81" s="20">
        <f t="shared" si="2"/>
      </c>
      <c r="G81" s="27">
        <v>75</v>
      </c>
      <c r="H81" s="28">
        <f>'freq table + spikeplot'!G86</f>
      </c>
      <c r="I81" s="29" t="e">
        <f>H81+formulas!$E$12</f>
        <v>#VALUE!</v>
      </c>
      <c r="J81" s="28">
        <v>0</v>
      </c>
      <c r="K81" s="30">
        <f>'freq table + spikeplot'!H86</f>
      </c>
      <c r="R81" s="40">
        <v>76</v>
      </c>
      <c r="S81" s="49">
        <f>'freq table + spikeplot'!G87</f>
      </c>
      <c r="T81" s="29" t="e">
        <f>S81+formulas!$E$12</f>
        <v>#VALUE!</v>
      </c>
      <c r="U81" s="28">
        <v>0</v>
      </c>
      <c r="V81" s="50">
        <f>'freq table + spikeplot'!I87</f>
      </c>
    </row>
    <row r="82" spans="2:22" ht="12.75">
      <c r="B82" s="19">
        <f>IF('freq table + spikeplot'!C77="","",SMALL('freq table + spikeplot'!C$5:C$504,'freq table + spikeplot'!A77))</f>
      </c>
      <c r="C82" s="20">
        <f t="shared" si="2"/>
      </c>
      <c r="G82" s="27">
        <v>76</v>
      </c>
      <c r="H82" s="28">
        <f>'freq table + spikeplot'!G87</f>
      </c>
      <c r="I82" s="29" t="e">
        <f>H82+formulas!$E$12</f>
        <v>#VALUE!</v>
      </c>
      <c r="J82" s="28">
        <v>0</v>
      </c>
      <c r="K82" s="30">
        <f>'freq table + spikeplot'!H87</f>
      </c>
      <c r="R82" s="40">
        <v>77</v>
      </c>
      <c r="S82" s="49">
        <f>'freq table + spikeplot'!G88</f>
      </c>
      <c r="T82" s="29" t="e">
        <f>S82+formulas!$E$12</f>
        <v>#VALUE!</v>
      </c>
      <c r="U82" s="28">
        <v>0</v>
      </c>
      <c r="V82" s="50">
        <f>'freq table + spikeplot'!I88</f>
      </c>
    </row>
    <row r="83" spans="2:22" ht="12.75">
      <c r="B83" s="19">
        <f>IF('freq table + spikeplot'!C78="","",SMALL('freq table + spikeplot'!C$5:C$504,'freq table + spikeplot'!A78))</f>
      </c>
      <c r="C83" s="20">
        <f t="shared" si="2"/>
      </c>
      <c r="G83" s="27">
        <v>77</v>
      </c>
      <c r="H83" s="28">
        <f>'freq table + spikeplot'!G88</f>
      </c>
      <c r="I83" s="29" t="e">
        <f>H83+formulas!$E$12</f>
        <v>#VALUE!</v>
      </c>
      <c r="J83" s="28">
        <v>0</v>
      </c>
      <c r="K83" s="30">
        <f>'freq table + spikeplot'!H88</f>
      </c>
      <c r="R83" s="40">
        <v>78</v>
      </c>
      <c r="S83" s="49">
        <f>'freq table + spikeplot'!G89</f>
      </c>
      <c r="T83" s="29" t="e">
        <f>S83+formulas!$E$12</f>
        <v>#VALUE!</v>
      </c>
      <c r="U83" s="28">
        <v>0</v>
      </c>
      <c r="V83" s="50">
        <f>'freq table + spikeplot'!I89</f>
      </c>
    </row>
    <row r="84" spans="2:22" ht="12.75">
      <c r="B84" s="19">
        <f>IF('freq table + spikeplot'!C79="","",SMALL('freq table + spikeplot'!C$5:C$504,'freq table + spikeplot'!A79))</f>
      </c>
      <c r="C84" s="20">
        <f t="shared" si="2"/>
      </c>
      <c r="G84" s="27">
        <v>78</v>
      </c>
      <c r="H84" s="28">
        <f>'freq table + spikeplot'!G89</f>
      </c>
      <c r="I84" s="29" t="e">
        <f>H84+formulas!$E$12</f>
        <v>#VALUE!</v>
      </c>
      <c r="J84" s="28">
        <v>0</v>
      </c>
      <c r="K84" s="30">
        <f>'freq table + spikeplot'!H89</f>
      </c>
      <c r="R84" s="40">
        <v>79</v>
      </c>
      <c r="S84" s="49">
        <f>'freq table + spikeplot'!G90</f>
      </c>
      <c r="T84" s="29" t="e">
        <f>S84+formulas!$E$12</f>
        <v>#VALUE!</v>
      </c>
      <c r="U84" s="28">
        <v>0</v>
      </c>
      <c r="V84" s="50">
        <f>'freq table + spikeplot'!I90</f>
      </c>
    </row>
    <row r="85" spans="2:22" ht="12.75">
      <c r="B85" s="19">
        <f>IF('freq table + spikeplot'!C80="","",SMALL('freq table + spikeplot'!C$5:C$504,'freq table + spikeplot'!A80))</f>
      </c>
      <c r="C85" s="20">
        <f t="shared" si="2"/>
      </c>
      <c r="G85" s="27">
        <v>79</v>
      </c>
      <c r="H85" s="28">
        <f>'freq table + spikeplot'!G90</f>
      </c>
      <c r="I85" s="29" t="e">
        <f>H85+formulas!$E$12</f>
        <v>#VALUE!</v>
      </c>
      <c r="J85" s="28">
        <v>0</v>
      </c>
      <c r="K85" s="30">
        <f>'freq table + spikeplot'!H90</f>
      </c>
      <c r="R85" s="41">
        <v>80</v>
      </c>
      <c r="S85" s="51">
        <f>'freq table + spikeplot'!G91</f>
      </c>
      <c r="T85" s="52" t="e">
        <f>S85+formulas!$E$12</f>
        <v>#VALUE!</v>
      </c>
      <c r="U85" s="53">
        <v>0</v>
      </c>
      <c r="V85" s="54">
        <f>'freq table + spikeplot'!I91</f>
      </c>
    </row>
    <row r="86" spans="2:11" ht="12.75">
      <c r="B86" s="19">
        <f>IF('freq table + spikeplot'!C81="","",SMALL('freq table + spikeplot'!C$5:C$504,'freq table + spikeplot'!A81))</f>
      </c>
      <c r="C86" s="20">
        <f t="shared" si="2"/>
      </c>
      <c r="G86" s="31">
        <v>80</v>
      </c>
      <c r="H86" s="32">
        <f>'freq table + spikeplot'!G91</f>
      </c>
      <c r="I86" s="33" t="e">
        <f>H86+formulas!$E$12</f>
        <v>#VALUE!</v>
      </c>
      <c r="J86" s="32">
        <v>0</v>
      </c>
      <c r="K86" s="34">
        <f>'freq table + spikeplot'!H91</f>
      </c>
    </row>
    <row r="87" spans="2:11" ht="12.75">
      <c r="B87" s="19">
        <f>IF('freq table + spikeplot'!C82="","",SMALL('freq table + spikeplot'!C$5:C$504,'freq table + spikeplot'!A82))</f>
      </c>
      <c r="C87" s="20">
        <f t="shared" si="2"/>
      </c>
      <c r="H87" s="2"/>
      <c r="J87" s="2"/>
      <c r="K87" s="2"/>
    </row>
    <row r="88" spans="2:11" ht="12.75">
      <c r="B88" s="19">
        <f>IF('freq table + spikeplot'!C83="","",SMALL('freq table + spikeplot'!C$5:C$504,'freq table + spikeplot'!A83))</f>
      </c>
      <c r="C88" s="20">
        <f t="shared" si="2"/>
      </c>
      <c r="H88" s="2"/>
      <c r="J88" s="2"/>
      <c r="K88" s="2"/>
    </row>
    <row r="89" spans="2:11" ht="12.75">
      <c r="B89" s="19">
        <f>IF('freq table + spikeplot'!C84="","",SMALL('freq table + spikeplot'!C$5:C$504,'freq table + spikeplot'!A84))</f>
      </c>
      <c r="C89" s="20">
        <f t="shared" si="2"/>
      </c>
      <c r="H89" s="2"/>
      <c r="J89" s="2"/>
      <c r="K89" s="2"/>
    </row>
    <row r="90" spans="2:11" ht="12.75">
      <c r="B90" s="19">
        <f>IF('freq table + spikeplot'!C85="","",SMALL('freq table + spikeplot'!C$5:C$504,'freq table + spikeplot'!A85))</f>
      </c>
      <c r="C90" s="20">
        <f t="shared" si="2"/>
      </c>
      <c r="H90" s="2"/>
      <c r="J90" s="2"/>
      <c r="K90" s="2"/>
    </row>
    <row r="91" spans="2:11" ht="12.75">
      <c r="B91" s="19">
        <f>IF('freq table + spikeplot'!C86="","",SMALL('freq table + spikeplot'!C$5:C$504,'freq table + spikeplot'!A86))</f>
      </c>
      <c r="C91" s="20">
        <f t="shared" si="2"/>
      </c>
      <c r="H91" s="2"/>
      <c r="J91" s="2"/>
      <c r="K91" s="2"/>
    </row>
    <row r="92" spans="2:11" ht="12.75">
      <c r="B92" s="19">
        <f>IF('freq table + spikeplot'!C87="","",SMALL('freq table + spikeplot'!C$5:C$504,'freq table + spikeplot'!A87))</f>
      </c>
      <c r="C92" s="20">
        <f t="shared" si="2"/>
      </c>
      <c r="H92" s="2"/>
      <c r="J92" s="2"/>
      <c r="K92" s="2"/>
    </row>
    <row r="93" spans="2:11" ht="12.75">
      <c r="B93" s="19">
        <f>IF('freq table + spikeplot'!C88="","",SMALL('freq table + spikeplot'!C$5:C$504,'freq table + spikeplot'!A88))</f>
      </c>
      <c r="C93" s="20">
        <f t="shared" si="2"/>
      </c>
      <c r="H93" s="2"/>
      <c r="J93" s="2"/>
      <c r="K93" s="2"/>
    </row>
    <row r="94" spans="2:11" ht="12.75">
      <c r="B94" s="19">
        <f>IF('freq table + spikeplot'!C89="","",SMALL('freq table + spikeplot'!C$5:C$504,'freq table + spikeplot'!A89))</f>
      </c>
      <c r="C94" s="20">
        <f t="shared" si="2"/>
      </c>
      <c r="H94" s="2"/>
      <c r="J94" s="2"/>
      <c r="K94" s="2"/>
    </row>
    <row r="95" spans="2:11" ht="12.75">
      <c r="B95" s="19">
        <f>IF('freq table + spikeplot'!C90="","",SMALL('freq table + spikeplot'!C$5:C$504,'freq table + spikeplot'!A90))</f>
      </c>
      <c r="C95" s="20">
        <f t="shared" si="2"/>
      </c>
      <c r="H95" s="2"/>
      <c r="J95" s="2"/>
      <c r="K95" s="2"/>
    </row>
    <row r="96" spans="2:11" ht="12.75">
      <c r="B96" s="19">
        <f>IF('freq table + spikeplot'!C91="","",SMALL('freq table + spikeplot'!C$5:C$504,'freq table + spikeplot'!A91))</f>
      </c>
      <c r="C96" s="20">
        <f t="shared" si="2"/>
      </c>
      <c r="H96" s="2"/>
      <c r="J96" s="2"/>
      <c r="K96" s="2"/>
    </row>
    <row r="97" spans="2:11" ht="12.75">
      <c r="B97" s="19">
        <f>IF('freq table + spikeplot'!C92="","",SMALL('freq table + spikeplot'!C$5:C$504,'freq table + spikeplot'!A92))</f>
      </c>
      <c r="C97" s="20">
        <f t="shared" si="2"/>
      </c>
      <c r="H97" s="2"/>
      <c r="J97" s="2"/>
      <c r="K97" s="2"/>
    </row>
    <row r="98" spans="2:11" ht="12.75">
      <c r="B98" s="19">
        <f>IF('freq table + spikeplot'!C93="","",SMALL('freq table + spikeplot'!C$5:C$504,'freq table + spikeplot'!A93))</f>
      </c>
      <c r="C98" s="20">
        <f t="shared" si="2"/>
      </c>
      <c r="H98" s="2"/>
      <c r="J98" s="2"/>
      <c r="K98" s="2"/>
    </row>
    <row r="99" spans="2:11" ht="12.75">
      <c r="B99" s="19">
        <f>IF('freq table + spikeplot'!C94="","",SMALL('freq table + spikeplot'!C$5:C$504,'freq table + spikeplot'!A94))</f>
      </c>
      <c r="C99" s="20">
        <f t="shared" si="2"/>
      </c>
      <c r="H99" s="2"/>
      <c r="J99" s="2"/>
      <c r="K99" s="2"/>
    </row>
    <row r="100" spans="2:11" ht="12.75">
      <c r="B100" s="19">
        <f>IF('freq table + spikeplot'!C95="","",SMALL('freq table + spikeplot'!C$5:C$504,'freq table + spikeplot'!A95))</f>
      </c>
      <c r="C100" s="20">
        <f t="shared" si="2"/>
      </c>
      <c r="H100" s="2"/>
      <c r="J100" s="2"/>
      <c r="K100" s="2"/>
    </row>
    <row r="101" spans="2:11" ht="12.75">
      <c r="B101" s="19">
        <f>IF('freq table + spikeplot'!C96="","",SMALL('freq table + spikeplot'!C$5:C$504,'freq table + spikeplot'!A96))</f>
      </c>
      <c r="C101" s="20">
        <f t="shared" si="2"/>
      </c>
      <c r="H101" s="2"/>
      <c r="J101" s="2"/>
      <c r="K101" s="2"/>
    </row>
    <row r="102" spans="2:11" ht="12.75">
      <c r="B102" s="19">
        <f>IF('freq table + spikeplot'!C97="","",SMALL('freq table + spikeplot'!C$5:C$504,'freq table + spikeplot'!A97))</f>
      </c>
      <c r="C102" s="20">
        <f t="shared" si="2"/>
      </c>
      <c r="H102" s="2"/>
      <c r="J102" s="2"/>
      <c r="K102" s="2"/>
    </row>
    <row r="103" spans="2:11" ht="12.75">
      <c r="B103" s="19">
        <f>IF('freq table + spikeplot'!C98="","",SMALL('freq table + spikeplot'!C$5:C$504,'freq table + spikeplot'!A98))</f>
      </c>
      <c r="C103" s="20">
        <f t="shared" si="2"/>
      </c>
      <c r="H103" s="2"/>
      <c r="J103" s="2"/>
      <c r="K103" s="2"/>
    </row>
    <row r="104" spans="2:11" ht="12.75">
      <c r="B104" s="19">
        <f>IF('freq table + spikeplot'!C99="","",SMALL('freq table + spikeplot'!C$5:C$504,'freq table + spikeplot'!A99))</f>
      </c>
      <c r="C104" s="20">
        <f t="shared" si="2"/>
      </c>
      <c r="H104" s="2"/>
      <c r="J104" s="2"/>
      <c r="K104" s="2"/>
    </row>
    <row r="105" spans="2:11" ht="12.75">
      <c r="B105" s="19">
        <f>IF('freq table + spikeplot'!C100="","",SMALL('freq table + spikeplot'!C$5:C$504,'freq table + spikeplot'!A100))</f>
      </c>
      <c r="C105" s="20">
        <f t="shared" si="2"/>
      </c>
      <c r="H105" s="2"/>
      <c r="J105" s="2"/>
      <c r="K105" s="2"/>
    </row>
    <row r="106" spans="2:11" ht="12.75">
      <c r="B106" s="19">
        <f>IF('freq table + spikeplot'!C101="","",SMALL('freq table + spikeplot'!C$5:C$504,'freq table + spikeplot'!A101))</f>
      </c>
      <c r="C106" s="20">
        <f aca="true" t="shared" si="3" ref="C106:C137">IF(B106=B107,"",B106)</f>
      </c>
      <c r="H106" s="2"/>
      <c r="J106" s="2"/>
      <c r="K106" s="2"/>
    </row>
    <row r="107" spans="2:8" ht="12.75">
      <c r="B107" s="19">
        <f>IF('freq table + spikeplot'!C102="","",SMALL('freq table + spikeplot'!C$5:C$504,'freq table + spikeplot'!A102))</f>
      </c>
      <c r="C107" s="20">
        <f t="shared" si="3"/>
      </c>
      <c r="H107" s="2"/>
    </row>
    <row r="108" spans="2:3" ht="12.75">
      <c r="B108" s="19">
        <f>IF('freq table + spikeplot'!C103="","",SMALL('freq table + spikeplot'!C$5:C$504,'freq table + spikeplot'!A103))</f>
      </c>
      <c r="C108" s="20">
        <f t="shared" si="3"/>
      </c>
    </row>
    <row r="109" spans="2:3" ht="12.75">
      <c r="B109" s="19">
        <f>IF('freq table + spikeplot'!C104="","",SMALL('freq table + spikeplot'!C$5:C$504,'freq table + spikeplot'!A104))</f>
      </c>
      <c r="C109" s="20">
        <f t="shared" si="3"/>
      </c>
    </row>
    <row r="110" spans="2:3" ht="12.75">
      <c r="B110" s="19">
        <f>IF('freq table + spikeplot'!C105="","",SMALL('freq table + spikeplot'!C$5:C$504,'freq table + spikeplot'!A105))</f>
      </c>
      <c r="C110" s="20">
        <f t="shared" si="3"/>
      </c>
    </row>
    <row r="111" spans="2:3" ht="12.75">
      <c r="B111" s="19">
        <f>IF('freq table + spikeplot'!C106="","",SMALL('freq table + spikeplot'!C$5:C$504,'freq table + spikeplot'!A106))</f>
      </c>
      <c r="C111" s="20">
        <f t="shared" si="3"/>
      </c>
    </row>
    <row r="112" spans="2:3" ht="12.75">
      <c r="B112" s="19">
        <f>IF('freq table + spikeplot'!C107="","",SMALL('freq table + spikeplot'!C$5:C$504,'freq table + spikeplot'!A107))</f>
      </c>
      <c r="C112" s="20">
        <f t="shared" si="3"/>
      </c>
    </row>
    <row r="113" spans="2:3" ht="12.75">
      <c r="B113" s="19">
        <f>IF('freq table + spikeplot'!C108="","",SMALL('freq table + spikeplot'!C$5:C$504,'freq table + spikeplot'!A108))</f>
      </c>
      <c r="C113" s="20">
        <f t="shared" si="3"/>
      </c>
    </row>
    <row r="114" spans="2:3" ht="12.75">
      <c r="B114" s="19">
        <f>IF('freq table + spikeplot'!C109="","",SMALL('freq table + spikeplot'!C$5:C$504,'freq table + spikeplot'!A109))</f>
      </c>
      <c r="C114" s="20">
        <f t="shared" si="3"/>
      </c>
    </row>
    <row r="115" spans="2:3" ht="12.75">
      <c r="B115" s="19">
        <f>IF('freq table + spikeplot'!C110="","",SMALL('freq table + spikeplot'!C$5:C$504,'freq table + spikeplot'!A110))</f>
      </c>
      <c r="C115" s="20">
        <f t="shared" si="3"/>
      </c>
    </row>
    <row r="116" spans="2:3" ht="12.75">
      <c r="B116" s="19">
        <f>IF('freq table + spikeplot'!C111="","",SMALL('freq table + spikeplot'!C$5:C$504,'freq table + spikeplot'!A111))</f>
      </c>
      <c r="C116" s="20">
        <f t="shared" si="3"/>
      </c>
    </row>
    <row r="117" spans="2:3" ht="12.75">
      <c r="B117" s="19">
        <f>IF('freq table + spikeplot'!C112="","",SMALL('freq table + spikeplot'!C$5:C$504,'freq table + spikeplot'!A112))</f>
      </c>
      <c r="C117" s="20">
        <f t="shared" si="3"/>
      </c>
    </row>
    <row r="118" spans="2:3" ht="12.75">
      <c r="B118" s="19">
        <f>IF('freq table + spikeplot'!C113="","",SMALL('freq table + spikeplot'!C$5:C$504,'freq table + spikeplot'!A113))</f>
      </c>
      <c r="C118" s="20">
        <f t="shared" si="3"/>
      </c>
    </row>
    <row r="119" spans="2:3" ht="12.75">
      <c r="B119" s="19">
        <f>IF('freq table + spikeplot'!C114="","",SMALL('freq table + spikeplot'!C$5:C$504,'freq table + spikeplot'!A114))</f>
      </c>
      <c r="C119" s="20">
        <f t="shared" si="3"/>
      </c>
    </row>
    <row r="120" spans="2:3" ht="12.75">
      <c r="B120" s="19">
        <f>IF('freq table + spikeplot'!C115="","",SMALL('freq table + spikeplot'!C$5:C$504,'freq table + spikeplot'!A115))</f>
      </c>
      <c r="C120" s="20">
        <f t="shared" si="3"/>
      </c>
    </row>
    <row r="121" spans="2:3" ht="12.75">
      <c r="B121" s="19">
        <f>IF('freq table + spikeplot'!C116="","",SMALL('freq table + spikeplot'!C$5:C$504,'freq table + spikeplot'!A116))</f>
      </c>
      <c r="C121" s="20">
        <f t="shared" si="3"/>
      </c>
    </row>
    <row r="122" spans="2:3" ht="12.75">
      <c r="B122" s="19">
        <f>IF('freq table + spikeplot'!C117="","",SMALL('freq table + spikeplot'!C$5:C$504,'freq table + spikeplot'!A117))</f>
      </c>
      <c r="C122" s="20">
        <f t="shared" si="3"/>
      </c>
    </row>
    <row r="123" spans="2:3" ht="12.75">
      <c r="B123" s="19">
        <f>IF('freq table + spikeplot'!C118="","",SMALL('freq table + spikeplot'!C$5:C$504,'freq table + spikeplot'!A118))</f>
      </c>
      <c r="C123" s="20">
        <f t="shared" si="3"/>
      </c>
    </row>
    <row r="124" spans="2:3" ht="12.75">
      <c r="B124" s="19">
        <f>IF('freq table + spikeplot'!C119="","",SMALL('freq table + spikeplot'!C$5:C$504,'freq table + spikeplot'!A119))</f>
      </c>
      <c r="C124" s="20">
        <f t="shared" si="3"/>
      </c>
    </row>
    <row r="125" spans="2:3" ht="12.75">
      <c r="B125" s="19">
        <f>IF('freq table + spikeplot'!C120="","",SMALL('freq table + spikeplot'!C$5:C$504,'freq table + spikeplot'!A120))</f>
      </c>
      <c r="C125" s="20">
        <f t="shared" si="3"/>
      </c>
    </row>
    <row r="126" spans="2:3" ht="12.75">
      <c r="B126" s="19">
        <f>IF('freq table + spikeplot'!C121="","",SMALL('freq table + spikeplot'!C$5:C$504,'freq table + spikeplot'!A121))</f>
      </c>
      <c r="C126" s="20">
        <f t="shared" si="3"/>
      </c>
    </row>
    <row r="127" spans="2:3" ht="12.75">
      <c r="B127" s="19">
        <f>IF('freq table + spikeplot'!C122="","",SMALL('freq table + spikeplot'!C$5:C$504,'freq table + spikeplot'!A122))</f>
      </c>
      <c r="C127" s="20">
        <f t="shared" si="3"/>
      </c>
    </row>
    <row r="128" spans="2:3" ht="12.75">
      <c r="B128" s="19">
        <f>IF('freq table + spikeplot'!C123="","",SMALL('freq table + spikeplot'!C$5:C$504,'freq table + spikeplot'!A123))</f>
      </c>
      <c r="C128" s="20">
        <f t="shared" si="3"/>
      </c>
    </row>
    <row r="129" spans="2:3" ht="12.75">
      <c r="B129" s="19">
        <f>IF('freq table + spikeplot'!C124="","",SMALL('freq table + spikeplot'!C$5:C$504,'freq table + spikeplot'!A124))</f>
      </c>
      <c r="C129" s="20">
        <f t="shared" si="3"/>
      </c>
    </row>
    <row r="130" spans="2:3" ht="12.75">
      <c r="B130" s="19">
        <f>IF('freq table + spikeplot'!C125="","",SMALL('freq table + spikeplot'!C$5:C$504,'freq table + spikeplot'!A125))</f>
      </c>
      <c r="C130" s="20">
        <f t="shared" si="3"/>
      </c>
    </row>
    <row r="131" spans="2:3" ht="12.75">
      <c r="B131" s="19">
        <f>IF('freq table + spikeplot'!C126="","",SMALL('freq table + spikeplot'!C$5:C$504,'freq table + spikeplot'!A126))</f>
      </c>
      <c r="C131" s="20">
        <f t="shared" si="3"/>
      </c>
    </row>
    <row r="132" spans="2:3" ht="12.75">
      <c r="B132" s="19">
        <f>IF('freq table + spikeplot'!C127="","",SMALL('freq table + spikeplot'!C$5:C$504,'freq table + spikeplot'!A127))</f>
      </c>
      <c r="C132" s="20">
        <f t="shared" si="3"/>
      </c>
    </row>
    <row r="133" spans="2:3" ht="12.75">
      <c r="B133" s="19">
        <f>IF('freq table + spikeplot'!C128="","",SMALL('freq table + spikeplot'!C$5:C$504,'freq table + spikeplot'!A128))</f>
      </c>
      <c r="C133" s="20">
        <f t="shared" si="3"/>
      </c>
    </row>
    <row r="134" spans="2:3" ht="12.75">
      <c r="B134" s="19">
        <f>IF('freq table + spikeplot'!C129="","",SMALL('freq table + spikeplot'!C$5:C$504,'freq table + spikeplot'!A129))</f>
      </c>
      <c r="C134" s="20">
        <f t="shared" si="3"/>
      </c>
    </row>
    <row r="135" spans="2:3" ht="12.75">
      <c r="B135" s="19">
        <f>IF('freq table + spikeplot'!C130="","",SMALL('freq table + spikeplot'!C$5:C$504,'freq table + spikeplot'!A130))</f>
      </c>
      <c r="C135" s="20">
        <f t="shared" si="3"/>
      </c>
    </row>
    <row r="136" spans="2:3" ht="12.75">
      <c r="B136" s="19">
        <f>IF('freq table + spikeplot'!C131="","",SMALL('freq table + spikeplot'!C$5:C$504,'freq table + spikeplot'!A131))</f>
      </c>
      <c r="C136" s="20">
        <f t="shared" si="3"/>
      </c>
    </row>
    <row r="137" spans="2:3" ht="12.75">
      <c r="B137" s="19">
        <f>IF('freq table + spikeplot'!C132="","",SMALL('freq table + spikeplot'!C$5:C$504,'freq table + spikeplot'!A132))</f>
      </c>
      <c r="C137" s="20">
        <f t="shared" si="3"/>
      </c>
    </row>
    <row r="138" spans="2:3" ht="12.75">
      <c r="B138" s="19">
        <f>IF('freq table + spikeplot'!C133="","",SMALL('freq table + spikeplot'!C$5:C$504,'freq table + spikeplot'!A133))</f>
      </c>
      <c r="C138" s="20">
        <f aca="true" t="shared" si="4" ref="C138:C169">IF(B138=B139,"",B138)</f>
      </c>
    </row>
    <row r="139" spans="2:3" ht="12.75">
      <c r="B139" s="19">
        <f>IF('freq table + spikeplot'!C134="","",SMALL('freq table + spikeplot'!C$5:C$504,'freq table + spikeplot'!A134))</f>
      </c>
      <c r="C139" s="20">
        <f t="shared" si="4"/>
      </c>
    </row>
    <row r="140" spans="2:3" ht="12.75">
      <c r="B140" s="19">
        <f>IF('freq table + spikeplot'!C135="","",SMALL('freq table + spikeplot'!C$5:C$504,'freq table + spikeplot'!A135))</f>
      </c>
      <c r="C140" s="20">
        <f t="shared" si="4"/>
      </c>
    </row>
    <row r="141" spans="2:3" ht="12.75">
      <c r="B141" s="19">
        <f>IF('freq table + spikeplot'!C136="","",SMALL('freq table + spikeplot'!C$5:C$504,'freq table + spikeplot'!A136))</f>
      </c>
      <c r="C141" s="20">
        <f t="shared" si="4"/>
      </c>
    </row>
    <row r="142" spans="2:3" ht="12.75">
      <c r="B142" s="19">
        <f>IF('freq table + spikeplot'!C137="","",SMALL('freq table + spikeplot'!C$5:C$504,'freq table + spikeplot'!A137))</f>
      </c>
      <c r="C142" s="20">
        <f t="shared" si="4"/>
      </c>
    </row>
    <row r="143" spans="2:3" ht="12.75">
      <c r="B143" s="19">
        <f>IF('freq table + spikeplot'!C138="","",SMALL('freq table + spikeplot'!C$5:C$504,'freq table + spikeplot'!A138))</f>
      </c>
      <c r="C143" s="20">
        <f t="shared" si="4"/>
      </c>
    </row>
    <row r="144" spans="2:3" ht="12.75">
      <c r="B144" s="19">
        <f>IF('freq table + spikeplot'!C139="","",SMALL('freq table + spikeplot'!C$5:C$504,'freq table + spikeplot'!A139))</f>
      </c>
      <c r="C144" s="20">
        <f t="shared" si="4"/>
      </c>
    </row>
    <row r="145" spans="2:3" ht="12.75">
      <c r="B145" s="19">
        <f>IF('freq table + spikeplot'!C140="","",SMALL('freq table + spikeplot'!C$5:C$504,'freq table + spikeplot'!A140))</f>
      </c>
      <c r="C145" s="20">
        <f t="shared" si="4"/>
      </c>
    </row>
    <row r="146" spans="2:3" ht="12.75">
      <c r="B146" s="19">
        <f>IF('freq table + spikeplot'!C141="","",SMALL('freq table + spikeplot'!C$5:C$504,'freq table + spikeplot'!A141))</f>
      </c>
      <c r="C146" s="20">
        <f t="shared" si="4"/>
      </c>
    </row>
    <row r="147" spans="2:3" ht="12.75">
      <c r="B147" s="19">
        <f>IF('freq table + spikeplot'!C142="","",SMALL('freq table + spikeplot'!C$5:C$504,'freq table + spikeplot'!A142))</f>
      </c>
      <c r="C147" s="20">
        <f t="shared" si="4"/>
      </c>
    </row>
    <row r="148" spans="2:3" ht="12.75">
      <c r="B148" s="19">
        <f>IF('freq table + spikeplot'!C143="","",SMALL('freq table + spikeplot'!C$5:C$504,'freq table + spikeplot'!A143))</f>
      </c>
      <c r="C148" s="20">
        <f t="shared" si="4"/>
      </c>
    </row>
    <row r="149" spans="2:3" ht="12.75">
      <c r="B149" s="19">
        <f>IF('freq table + spikeplot'!C144="","",SMALL('freq table + spikeplot'!C$5:C$504,'freq table + spikeplot'!A144))</f>
      </c>
      <c r="C149" s="20">
        <f t="shared" si="4"/>
      </c>
    </row>
    <row r="150" spans="2:3" ht="12.75">
      <c r="B150" s="19">
        <f>IF('freq table + spikeplot'!C145="","",SMALL('freq table + spikeplot'!C$5:C$504,'freq table + spikeplot'!A145))</f>
      </c>
      <c r="C150" s="20">
        <f t="shared" si="4"/>
      </c>
    </row>
    <row r="151" spans="2:3" ht="12.75">
      <c r="B151" s="19">
        <f>IF('freq table + spikeplot'!C146="","",SMALL('freq table + spikeplot'!C$5:C$504,'freq table + spikeplot'!A146))</f>
      </c>
      <c r="C151" s="20">
        <f t="shared" si="4"/>
      </c>
    </row>
    <row r="152" spans="2:3" ht="12.75">
      <c r="B152" s="19">
        <f>IF('freq table + spikeplot'!C147="","",SMALL('freq table + spikeplot'!C$5:C$504,'freq table + spikeplot'!A147))</f>
      </c>
      <c r="C152" s="20">
        <f t="shared" si="4"/>
      </c>
    </row>
    <row r="153" spans="2:3" ht="12.75">
      <c r="B153" s="19">
        <f>IF('freq table + spikeplot'!C148="","",SMALL('freq table + spikeplot'!C$5:C$504,'freq table + spikeplot'!A148))</f>
      </c>
      <c r="C153" s="20">
        <f t="shared" si="4"/>
      </c>
    </row>
    <row r="154" spans="2:3" ht="12.75">
      <c r="B154" s="19">
        <f>IF('freq table + spikeplot'!C149="","",SMALL('freq table + spikeplot'!C$5:C$504,'freq table + spikeplot'!A149))</f>
      </c>
      <c r="C154" s="20">
        <f t="shared" si="4"/>
      </c>
    </row>
    <row r="155" spans="2:3" ht="12.75">
      <c r="B155" s="19">
        <f>IF('freq table + spikeplot'!C150="","",SMALL('freq table + spikeplot'!C$5:C$504,'freq table + spikeplot'!A150))</f>
      </c>
      <c r="C155" s="20">
        <f t="shared" si="4"/>
      </c>
    </row>
    <row r="156" spans="2:3" ht="12.75">
      <c r="B156" s="19">
        <f>IF('freq table + spikeplot'!C151="","",SMALL('freq table + spikeplot'!C$5:C$504,'freq table + spikeplot'!A151))</f>
      </c>
      <c r="C156" s="20">
        <f t="shared" si="4"/>
      </c>
    </row>
    <row r="157" spans="2:3" ht="12.75">
      <c r="B157" s="19">
        <f>IF('freq table + spikeplot'!C152="","",SMALL('freq table + spikeplot'!C$5:C$504,'freq table + spikeplot'!A152))</f>
      </c>
      <c r="C157" s="20">
        <f t="shared" si="4"/>
      </c>
    </row>
    <row r="158" spans="2:3" ht="12.75">
      <c r="B158" s="19">
        <f>IF('freq table + spikeplot'!C153="","",SMALL('freq table + spikeplot'!C$5:C$504,'freq table + spikeplot'!A153))</f>
      </c>
      <c r="C158" s="20">
        <f t="shared" si="4"/>
      </c>
    </row>
    <row r="159" spans="2:3" ht="12.75">
      <c r="B159" s="19">
        <f>IF('freq table + spikeplot'!C154="","",SMALL('freq table + spikeplot'!C$5:C$504,'freq table + spikeplot'!A154))</f>
      </c>
      <c r="C159" s="20">
        <f t="shared" si="4"/>
      </c>
    </row>
    <row r="160" spans="2:3" ht="12.75">
      <c r="B160" s="19">
        <f>IF('freq table + spikeplot'!C155="","",SMALL('freq table + spikeplot'!C$5:C$504,'freq table + spikeplot'!A155))</f>
      </c>
      <c r="C160" s="20">
        <f t="shared" si="4"/>
      </c>
    </row>
    <row r="161" spans="2:3" ht="12.75">
      <c r="B161" s="19">
        <f>IF('freq table + spikeplot'!C156="","",SMALL('freq table + spikeplot'!C$5:C$504,'freq table + spikeplot'!A156))</f>
      </c>
      <c r="C161" s="20">
        <f t="shared" si="4"/>
      </c>
    </row>
    <row r="162" spans="2:3" ht="12.75">
      <c r="B162" s="19">
        <f>IF('freq table + spikeplot'!C157="","",SMALL('freq table + spikeplot'!C$5:C$504,'freq table + spikeplot'!A157))</f>
      </c>
      <c r="C162" s="20">
        <f t="shared" si="4"/>
      </c>
    </row>
    <row r="163" spans="2:3" ht="12.75">
      <c r="B163" s="19">
        <f>IF('freq table + spikeplot'!C158="","",SMALL('freq table + spikeplot'!C$5:C$504,'freq table + spikeplot'!A158))</f>
      </c>
      <c r="C163" s="20">
        <f t="shared" si="4"/>
      </c>
    </row>
    <row r="164" spans="2:3" ht="12.75">
      <c r="B164" s="19">
        <f>IF('freq table + spikeplot'!C159="","",SMALL('freq table + spikeplot'!C$5:C$504,'freq table + spikeplot'!A159))</f>
      </c>
      <c r="C164" s="20">
        <f t="shared" si="4"/>
      </c>
    </row>
    <row r="165" spans="2:3" ht="12.75">
      <c r="B165" s="19">
        <f>IF('freq table + spikeplot'!C160="","",SMALL('freq table + spikeplot'!C$5:C$504,'freq table + spikeplot'!A160))</f>
      </c>
      <c r="C165" s="20">
        <f t="shared" si="4"/>
      </c>
    </row>
    <row r="166" spans="2:3" ht="12.75">
      <c r="B166" s="19">
        <f>IF('freq table + spikeplot'!C161="","",SMALL('freq table + spikeplot'!C$5:C$504,'freq table + spikeplot'!A161))</f>
      </c>
      <c r="C166" s="20">
        <f t="shared" si="4"/>
      </c>
    </row>
    <row r="167" spans="2:3" ht="12.75">
      <c r="B167" s="19">
        <f>IF('freq table + spikeplot'!C162="","",SMALL('freq table + spikeplot'!C$5:C$504,'freq table + spikeplot'!A162))</f>
      </c>
      <c r="C167" s="20">
        <f t="shared" si="4"/>
      </c>
    </row>
    <row r="168" spans="2:3" ht="12.75">
      <c r="B168" s="19">
        <f>IF('freq table + spikeplot'!C163="","",SMALL('freq table + spikeplot'!C$5:C$504,'freq table + spikeplot'!A163))</f>
      </c>
      <c r="C168" s="20">
        <f t="shared" si="4"/>
      </c>
    </row>
    <row r="169" spans="2:3" ht="12.75">
      <c r="B169" s="19">
        <f>IF('freq table + spikeplot'!C164="","",SMALL('freq table + spikeplot'!C$5:C$504,'freq table + spikeplot'!A164))</f>
      </c>
      <c r="C169" s="20">
        <f t="shared" si="4"/>
      </c>
    </row>
    <row r="170" spans="2:3" ht="12.75">
      <c r="B170" s="19">
        <f>IF('freq table + spikeplot'!C165="","",SMALL('freq table + spikeplot'!C$5:C$504,'freq table + spikeplot'!A165))</f>
      </c>
      <c r="C170" s="20">
        <f aca="true" t="shared" si="5" ref="C170:C201">IF(B170=B171,"",B170)</f>
      </c>
    </row>
    <row r="171" spans="2:3" ht="12.75">
      <c r="B171" s="19">
        <f>IF('freq table + spikeplot'!C166="","",SMALL('freq table + spikeplot'!C$5:C$504,'freq table + spikeplot'!A166))</f>
      </c>
      <c r="C171" s="20">
        <f t="shared" si="5"/>
      </c>
    </row>
    <row r="172" spans="2:3" ht="12.75">
      <c r="B172" s="19">
        <f>IF('freq table + spikeplot'!C167="","",SMALL('freq table + spikeplot'!C$5:C$504,'freq table + spikeplot'!A167))</f>
      </c>
      <c r="C172" s="20">
        <f t="shared" si="5"/>
      </c>
    </row>
    <row r="173" spans="2:3" ht="12.75">
      <c r="B173" s="19">
        <f>IF('freq table + spikeplot'!C168="","",SMALL('freq table + spikeplot'!C$5:C$504,'freq table + spikeplot'!A168))</f>
      </c>
      <c r="C173" s="20">
        <f t="shared" si="5"/>
      </c>
    </row>
    <row r="174" spans="2:3" ht="12.75">
      <c r="B174" s="19">
        <f>IF('freq table + spikeplot'!C169="","",SMALL('freq table + spikeplot'!C$5:C$504,'freq table + spikeplot'!A169))</f>
      </c>
      <c r="C174" s="20">
        <f t="shared" si="5"/>
      </c>
    </row>
    <row r="175" spans="2:3" ht="12.75">
      <c r="B175" s="19">
        <f>IF('freq table + spikeplot'!C170="","",SMALL('freq table + spikeplot'!C$5:C$504,'freq table + spikeplot'!A170))</f>
      </c>
      <c r="C175" s="20">
        <f t="shared" si="5"/>
      </c>
    </row>
    <row r="176" spans="2:3" ht="12.75">
      <c r="B176" s="19">
        <f>IF('freq table + spikeplot'!C171="","",SMALL('freq table + spikeplot'!C$5:C$504,'freq table + spikeplot'!A171))</f>
      </c>
      <c r="C176" s="20">
        <f t="shared" si="5"/>
      </c>
    </row>
    <row r="177" spans="2:3" ht="12.75">
      <c r="B177" s="19">
        <f>IF('freq table + spikeplot'!C172="","",SMALL('freq table + spikeplot'!C$5:C$504,'freq table + spikeplot'!A172))</f>
      </c>
      <c r="C177" s="20">
        <f t="shared" si="5"/>
      </c>
    </row>
    <row r="178" spans="2:3" ht="12.75">
      <c r="B178" s="19">
        <f>IF('freq table + spikeplot'!C173="","",SMALL('freq table + spikeplot'!C$5:C$504,'freq table + spikeplot'!A173))</f>
      </c>
      <c r="C178" s="20">
        <f t="shared" si="5"/>
      </c>
    </row>
    <row r="179" spans="2:3" ht="12.75">
      <c r="B179" s="19">
        <f>IF('freq table + spikeplot'!C174="","",SMALL('freq table + spikeplot'!C$5:C$504,'freq table + spikeplot'!A174))</f>
      </c>
      <c r="C179" s="20">
        <f t="shared" si="5"/>
      </c>
    </row>
    <row r="180" spans="2:3" ht="12.75">
      <c r="B180" s="19">
        <f>IF('freq table + spikeplot'!C175="","",SMALL('freq table + spikeplot'!C$5:C$504,'freq table + spikeplot'!A175))</f>
      </c>
      <c r="C180" s="20">
        <f t="shared" si="5"/>
      </c>
    </row>
    <row r="181" spans="2:3" ht="12.75">
      <c r="B181" s="19">
        <f>IF('freq table + spikeplot'!C176="","",SMALL('freq table + spikeplot'!C$5:C$504,'freq table + spikeplot'!A176))</f>
      </c>
      <c r="C181" s="20">
        <f t="shared" si="5"/>
      </c>
    </row>
    <row r="182" spans="2:3" ht="12.75">
      <c r="B182" s="19">
        <f>IF('freq table + spikeplot'!C177="","",SMALL('freq table + spikeplot'!C$5:C$504,'freq table + spikeplot'!A177))</f>
      </c>
      <c r="C182" s="20">
        <f t="shared" si="5"/>
      </c>
    </row>
    <row r="183" spans="2:3" ht="12.75">
      <c r="B183" s="19">
        <f>IF('freq table + spikeplot'!C178="","",SMALL('freq table + spikeplot'!C$5:C$504,'freq table + spikeplot'!A178))</f>
      </c>
      <c r="C183" s="20">
        <f t="shared" si="5"/>
      </c>
    </row>
    <row r="184" spans="2:3" ht="12.75">
      <c r="B184" s="19">
        <f>IF('freq table + spikeplot'!C179="","",SMALL('freq table + spikeplot'!C$5:C$504,'freq table + spikeplot'!A179))</f>
      </c>
      <c r="C184" s="20">
        <f t="shared" si="5"/>
      </c>
    </row>
    <row r="185" spans="2:3" ht="12.75">
      <c r="B185" s="19">
        <f>IF('freq table + spikeplot'!C180="","",SMALL('freq table + spikeplot'!C$5:C$504,'freq table + spikeplot'!A180))</f>
      </c>
      <c r="C185" s="20">
        <f t="shared" si="5"/>
      </c>
    </row>
    <row r="186" spans="2:3" ht="12.75">
      <c r="B186" s="19">
        <f>IF('freq table + spikeplot'!C181="","",SMALL('freq table + spikeplot'!C$5:C$504,'freq table + spikeplot'!A181))</f>
      </c>
      <c r="C186" s="20">
        <f t="shared" si="5"/>
      </c>
    </row>
    <row r="187" spans="2:3" ht="12.75">
      <c r="B187" s="19">
        <f>IF('freq table + spikeplot'!C182="","",SMALL('freq table + spikeplot'!C$5:C$504,'freq table + spikeplot'!A182))</f>
      </c>
      <c r="C187" s="20">
        <f t="shared" si="5"/>
      </c>
    </row>
    <row r="188" spans="2:3" ht="12.75">
      <c r="B188" s="19">
        <f>IF('freq table + spikeplot'!C183="","",SMALL('freq table + spikeplot'!C$5:C$504,'freq table + spikeplot'!A183))</f>
      </c>
      <c r="C188" s="20">
        <f t="shared" si="5"/>
      </c>
    </row>
    <row r="189" spans="2:3" ht="12.75">
      <c r="B189" s="19">
        <f>IF('freq table + spikeplot'!C184="","",SMALL('freq table + spikeplot'!C$5:C$504,'freq table + spikeplot'!A184))</f>
      </c>
      <c r="C189" s="20">
        <f t="shared" si="5"/>
      </c>
    </row>
    <row r="190" spans="2:3" ht="12.75">
      <c r="B190" s="19">
        <f>IF('freq table + spikeplot'!C185="","",SMALL('freq table + spikeplot'!C$5:C$504,'freq table + spikeplot'!A185))</f>
      </c>
      <c r="C190" s="20">
        <f t="shared" si="5"/>
      </c>
    </row>
    <row r="191" spans="2:3" ht="12.75">
      <c r="B191" s="19">
        <f>IF('freq table + spikeplot'!C186="","",SMALL('freq table + spikeplot'!C$5:C$504,'freq table + spikeplot'!A186))</f>
      </c>
      <c r="C191" s="20">
        <f t="shared" si="5"/>
      </c>
    </row>
    <row r="192" spans="2:3" ht="12.75">
      <c r="B192" s="19">
        <f>IF('freq table + spikeplot'!C187="","",SMALL('freq table + spikeplot'!C$5:C$504,'freq table + spikeplot'!A187))</f>
      </c>
      <c r="C192" s="20">
        <f t="shared" si="5"/>
      </c>
    </row>
    <row r="193" spans="2:3" ht="12.75">
      <c r="B193" s="19">
        <f>IF('freq table + spikeplot'!C188="","",SMALL('freq table + spikeplot'!C$5:C$504,'freq table + spikeplot'!A188))</f>
      </c>
      <c r="C193" s="20">
        <f t="shared" si="5"/>
      </c>
    </row>
    <row r="194" spans="2:3" ht="12.75">
      <c r="B194" s="19">
        <f>IF('freq table + spikeplot'!C189="","",SMALL('freq table + spikeplot'!C$5:C$504,'freq table + spikeplot'!A189))</f>
      </c>
      <c r="C194" s="20">
        <f t="shared" si="5"/>
      </c>
    </row>
    <row r="195" spans="2:3" ht="12.75">
      <c r="B195" s="19">
        <f>IF('freq table + spikeplot'!C190="","",SMALL('freq table + spikeplot'!C$5:C$504,'freq table + spikeplot'!A190))</f>
      </c>
      <c r="C195" s="20">
        <f t="shared" si="5"/>
      </c>
    </row>
    <row r="196" spans="2:3" ht="12.75">
      <c r="B196" s="19">
        <f>IF('freq table + spikeplot'!C191="","",SMALL('freq table + spikeplot'!C$5:C$504,'freq table + spikeplot'!A191))</f>
      </c>
      <c r="C196" s="20">
        <f t="shared" si="5"/>
      </c>
    </row>
    <row r="197" spans="2:3" ht="12.75">
      <c r="B197" s="19">
        <f>IF('freq table + spikeplot'!C192="","",SMALL('freq table + spikeplot'!C$5:C$504,'freq table + spikeplot'!A192))</f>
      </c>
      <c r="C197" s="20">
        <f t="shared" si="5"/>
      </c>
    </row>
    <row r="198" spans="2:3" ht="12.75">
      <c r="B198" s="19">
        <f>IF('freq table + spikeplot'!C193="","",SMALL('freq table + spikeplot'!C$5:C$504,'freq table + spikeplot'!A193))</f>
      </c>
      <c r="C198" s="20">
        <f t="shared" si="5"/>
      </c>
    </row>
    <row r="199" spans="2:3" ht="12.75">
      <c r="B199" s="19">
        <f>IF('freq table + spikeplot'!C194="","",SMALL('freq table + spikeplot'!C$5:C$504,'freq table + spikeplot'!A194))</f>
      </c>
      <c r="C199" s="20">
        <f t="shared" si="5"/>
      </c>
    </row>
    <row r="200" spans="2:3" ht="12.75">
      <c r="B200" s="19">
        <f>IF('freq table + spikeplot'!C195="","",SMALL('freq table + spikeplot'!C$5:C$504,'freq table + spikeplot'!A195))</f>
      </c>
      <c r="C200" s="20">
        <f t="shared" si="5"/>
      </c>
    </row>
    <row r="201" spans="2:3" ht="12.75">
      <c r="B201" s="19">
        <f>IF('freq table + spikeplot'!C196="","",SMALL('freq table + spikeplot'!C$5:C$504,'freq table + spikeplot'!A196))</f>
      </c>
      <c r="C201" s="20">
        <f t="shared" si="5"/>
      </c>
    </row>
    <row r="202" spans="2:3" ht="12.75">
      <c r="B202" s="19">
        <f>IF('freq table + spikeplot'!C197="","",SMALL('freq table + spikeplot'!C$5:C$504,'freq table + spikeplot'!A197))</f>
      </c>
      <c r="C202" s="20">
        <f>IF(B202=B203,"",B202)</f>
      </c>
    </row>
    <row r="203" spans="2:3" ht="12.75">
      <c r="B203" s="19">
        <f>IF('freq table + spikeplot'!C198="","",SMALL('freq table + spikeplot'!C$5:C$504,'freq table + spikeplot'!A198))</f>
      </c>
      <c r="C203" s="20">
        <f>IF(B203=B204,"",B203)</f>
      </c>
    </row>
    <row r="204" spans="2:3" ht="12.75">
      <c r="B204" s="19">
        <f>IF('freq table + spikeplot'!C199="","",SMALL('freq table + spikeplot'!C$5:C$504,'freq table + spikeplot'!A199))</f>
      </c>
      <c r="C204" s="20">
        <f aca="true" t="shared" si="6" ref="C204:C267">IF(B204=B205,"",B204)</f>
      </c>
    </row>
    <row r="205" spans="2:3" ht="12.75">
      <c r="B205" s="19">
        <f>IF('freq table + spikeplot'!C200="","",SMALL('freq table + spikeplot'!C$5:C$504,'freq table + spikeplot'!A200))</f>
      </c>
      <c r="C205" s="20">
        <f t="shared" si="6"/>
      </c>
    </row>
    <row r="206" spans="2:3" ht="12.75">
      <c r="B206" s="19">
        <f>IF('freq table + spikeplot'!C201="","",SMALL('freq table + spikeplot'!C$5:C$504,'freq table + spikeplot'!A201))</f>
      </c>
      <c r="C206" s="20">
        <f t="shared" si="6"/>
      </c>
    </row>
    <row r="207" spans="2:3" ht="12.75">
      <c r="B207" s="19">
        <f>IF('freq table + spikeplot'!C202="","",SMALL('freq table + spikeplot'!C$5:C$504,'freq table + spikeplot'!A202))</f>
      </c>
      <c r="C207" s="20">
        <f t="shared" si="6"/>
      </c>
    </row>
    <row r="208" spans="2:3" ht="12.75">
      <c r="B208" s="19">
        <f>IF('freq table + spikeplot'!C203="","",SMALL('freq table + spikeplot'!C$5:C$504,'freq table + spikeplot'!A203))</f>
      </c>
      <c r="C208" s="20">
        <f t="shared" si="6"/>
      </c>
    </row>
    <row r="209" spans="2:3" ht="12.75">
      <c r="B209" s="19">
        <f>IF('freq table + spikeplot'!C204="","",SMALL('freq table + spikeplot'!C$5:C$504,'freq table + spikeplot'!A204))</f>
      </c>
      <c r="C209" s="20">
        <f t="shared" si="6"/>
      </c>
    </row>
    <row r="210" spans="2:3" ht="12.75">
      <c r="B210" s="19">
        <f>IF('freq table + spikeplot'!C205="","",SMALL('freq table + spikeplot'!C$5:C$504,'freq table + spikeplot'!A205))</f>
      </c>
      <c r="C210" s="20">
        <f t="shared" si="6"/>
      </c>
    </row>
    <row r="211" spans="2:3" ht="12.75">
      <c r="B211" s="19">
        <f>IF('freq table + spikeplot'!C206="","",SMALL('freq table + spikeplot'!C$5:C$504,'freq table + spikeplot'!A206))</f>
      </c>
      <c r="C211" s="20">
        <f t="shared" si="6"/>
      </c>
    </row>
    <row r="212" spans="2:3" ht="12.75">
      <c r="B212" s="19">
        <f>IF('freq table + spikeplot'!C207="","",SMALL('freq table + spikeplot'!C$5:C$504,'freq table + spikeplot'!A207))</f>
      </c>
      <c r="C212" s="20">
        <f t="shared" si="6"/>
      </c>
    </row>
    <row r="213" spans="2:3" ht="12.75">
      <c r="B213" s="19">
        <f>IF('freq table + spikeplot'!C208="","",SMALL('freq table + spikeplot'!C$5:C$504,'freq table + spikeplot'!A208))</f>
      </c>
      <c r="C213" s="20">
        <f t="shared" si="6"/>
      </c>
    </row>
    <row r="214" spans="2:3" ht="12.75">
      <c r="B214" s="19">
        <f>IF('freq table + spikeplot'!C209="","",SMALL('freq table + spikeplot'!C$5:C$504,'freq table + spikeplot'!A209))</f>
      </c>
      <c r="C214" s="20">
        <f t="shared" si="6"/>
      </c>
    </row>
    <row r="215" spans="2:3" ht="12.75">
      <c r="B215" s="19">
        <f>IF('freq table + spikeplot'!C210="","",SMALL('freq table + spikeplot'!C$5:C$504,'freq table + spikeplot'!A210))</f>
      </c>
      <c r="C215" s="20">
        <f t="shared" si="6"/>
      </c>
    </row>
    <row r="216" spans="2:3" ht="12.75">
      <c r="B216" s="19">
        <f>IF('freq table + spikeplot'!C211="","",SMALL('freq table + spikeplot'!C$5:C$504,'freq table + spikeplot'!A211))</f>
      </c>
      <c r="C216" s="20">
        <f t="shared" si="6"/>
      </c>
    </row>
    <row r="217" spans="2:3" ht="12.75">
      <c r="B217" s="19">
        <f>IF('freq table + spikeplot'!C212="","",SMALL('freq table + spikeplot'!C$5:C$504,'freq table + spikeplot'!A212))</f>
      </c>
      <c r="C217" s="20">
        <f t="shared" si="6"/>
      </c>
    </row>
    <row r="218" spans="2:3" ht="12.75">
      <c r="B218" s="19">
        <f>IF('freq table + spikeplot'!C213="","",SMALL('freq table + spikeplot'!C$5:C$504,'freq table + spikeplot'!A213))</f>
      </c>
      <c r="C218" s="20">
        <f t="shared" si="6"/>
      </c>
    </row>
    <row r="219" spans="2:3" ht="12.75">
      <c r="B219" s="19">
        <f>IF('freq table + spikeplot'!C214="","",SMALL('freq table + spikeplot'!C$5:C$504,'freq table + spikeplot'!A214))</f>
      </c>
      <c r="C219" s="20">
        <f t="shared" si="6"/>
      </c>
    </row>
    <row r="220" spans="2:3" ht="12.75">
      <c r="B220" s="19">
        <f>IF('freq table + spikeplot'!C215="","",SMALL('freq table + spikeplot'!C$5:C$504,'freq table + spikeplot'!A215))</f>
      </c>
      <c r="C220" s="20">
        <f t="shared" si="6"/>
      </c>
    </row>
    <row r="221" spans="2:3" ht="12.75">
      <c r="B221" s="19">
        <f>IF('freq table + spikeplot'!C216="","",SMALL('freq table + spikeplot'!C$5:C$504,'freq table + spikeplot'!A216))</f>
      </c>
      <c r="C221" s="20">
        <f t="shared" si="6"/>
      </c>
    </row>
    <row r="222" spans="2:3" ht="12.75">
      <c r="B222" s="19">
        <f>IF('freq table + spikeplot'!C217="","",SMALL('freq table + spikeplot'!C$5:C$504,'freq table + spikeplot'!A217))</f>
      </c>
      <c r="C222" s="20">
        <f t="shared" si="6"/>
      </c>
    </row>
    <row r="223" spans="2:3" ht="12.75">
      <c r="B223" s="19">
        <f>IF('freq table + spikeplot'!C218="","",SMALL('freq table + spikeplot'!C$5:C$504,'freq table + spikeplot'!A218))</f>
      </c>
      <c r="C223" s="20">
        <f t="shared" si="6"/>
      </c>
    </row>
    <row r="224" spans="2:3" ht="12.75">
      <c r="B224" s="19">
        <f>IF('freq table + spikeplot'!C219="","",SMALL('freq table + spikeplot'!C$5:C$504,'freq table + spikeplot'!A219))</f>
      </c>
      <c r="C224" s="20">
        <f t="shared" si="6"/>
      </c>
    </row>
    <row r="225" spans="2:3" ht="12.75">
      <c r="B225" s="19">
        <f>IF('freq table + spikeplot'!C220="","",SMALL('freq table + spikeplot'!C$5:C$504,'freq table + spikeplot'!A220))</f>
      </c>
      <c r="C225" s="20">
        <f t="shared" si="6"/>
      </c>
    </row>
    <row r="226" spans="2:3" ht="12.75">
      <c r="B226" s="19">
        <f>IF('freq table + spikeplot'!C221="","",SMALL('freq table + spikeplot'!C$5:C$504,'freq table + spikeplot'!A221))</f>
      </c>
      <c r="C226" s="20">
        <f t="shared" si="6"/>
      </c>
    </row>
    <row r="227" spans="2:3" ht="12.75">
      <c r="B227" s="19">
        <f>IF('freq table + spikeplot'!C222="","",SMALL('freq table + spikeplot'!C$5:C$504,'freq table + spikeplot'!A222))</f>
      </c>
      <c r="C227" s="20">
        <f t="shared" si="6"/>
      </c>
    </row>
    <row r="228" spans="2:3" ht="12.75">
      <c r="B228" s="19">
        <f>IF('freq table + spikeplot'!C223="","",SMALL('freq table + spikeplot'!C$5:C$504,'freq table + spikeplot'!A223))</f>
      </c>
      <c r="C228" s="20">
        <f t="shared" si="6"/>
      </c>
    </row>
    <row r="229" spans="2:3" ht="12.75">
      <c r="B229" s="19">
        <f>IF('freq table + spikeplot'!C224="","",SMALL('freq table + spikeplot'!C$5:C$504,'freq table + spikeplot'!A224))</f>
      </c>
      <c r="C229" s="20">
        <f t="shared" si="6"/>
      </c>
    </row>
    <row r="230" spans="2:3" ht="12.75">
      <c r="B230" s="19">
        <f>IF('freq table + spikeplot'!C225="","",SMALL('freq table + spikeplot'!C$5:C$504,'freq table + spikeplot'!A225))</f>
      </c>
      <c r="C230" s="20">
        <f t="shared" si="6"/>
      </c>
    </row>
    <row r="231" spans="2:3" ht="12.75">
      <c r="B231" s="19">
        <f>IF('freq table + spikeplot'!C226="","",SMALL('freq table + spikeplot'!C$5:C$504,'freq table + spikeplot'!A226))</f>
      </c>
      <c r="C231" s="20">
        <f t="shared" si="6"/>
      </c>
    </row>
    <row r="232" spans="2:3" ht="12.75">
      <c r="B232" s="19">
        <f>IF('freq table + spikeplot'!C227="","",SMALL('freq table + spikeplot'!C$5:C$504,'freq table + spikeplot'!A227))</f>
      </c>
      <c r="C232" s="20">
        <f t="shared" si="6"/>
      </c>
    </row>
    <row r="233" spans="2:3" ht="12.75">
      <c r="B233" s="19">
        <f>IF('freq table + spikeplot'!C228="","",SMALL('freq table + spikeplot'!C$5:C$504,'freq table + spikeplot'!A228))</f>
      </c>
      <c r="C233" s="20">
        <f t="shared" si="6"/>
      </c>
    </row>
    <row r="234" spans="2:3" ht="12.75">
      <c r="B234" s="19">
        <f>IF('freq table + spikeplot'!C229="","",SMALL('freq table + spikeplot'!C$5:C$504,'freq table + spikeplot'!A229))</f>
      </c>
      <c r="C234" s="20">
        <f t="shared" si="6"/>
      </c>
    </row>
    <row r="235" spans="2:3" ht="12.75">
      <c r="B235" s="19">
        <f>IF('freq table + spikeplot'!C230="","",SMALL('freq table + spikeplot'!C$5:C$504,'freq table + spikeplot'!A230))</f>
      </c>
      <c r="C235" s="20">
        <f t="shared" si="6"/>
      </c>
    </row>
    <row r="236" spans="2:3" ht="12.75">
      <c r="B236" s="19">
        <f>IF('freq table + spikeplot'!C231="","",SMALL('freq table + spikeplot'!C$5:C$504,'freq table + spikeplot'!A231))</f>
      </c>
      <c r="C236" s="20">
        <f t="shared" si="6"/>
      </c>
    </row>
    <row r="237" spans="2:3" ht="12.75">
      <c r="B237" s="19">
        <f>IF('freq table + spikeplot'!C232="","",SMALL('freq table + spikeplot'!C$5:C$504,'freq table + spikeplot'!A232))</f>
      </c>
      <c r="C237" s="20">
        <f t="shared" si="6"/>
      </c>
    </row>
    <row r="238" spans="2:3" ht="12.75">
      <c r="B238" s="19">
        <f>IF('freq table + spikeplot'!C233="","",SMALL('freq table + spikeplot'!C$5:C$504,'freq table + spikeplot'!A233))</f>
      </c>
      <c r="C238" s="20">
        <f t="shared" si="6"/>
      </c>
    </row>
    <row r="239" spans="2:3" ht="12.75">
      <c r="B239" s="19">
        <f>IF('freq table + spikeplot'!C234="","",SMALL('freq table + spikeplot'!C$5:C$504,'freq table + spikeplot'!A234))</f>
      </c>
      <c r="C239" s="20">
        <f t="shared" si="6"/>
      </c>
    </row>
    <row r="240" spans="2:3" ht="12.75">
      <c r="B240" s="19">
        <f>IF('freq table + spikeplot'!C235="","",SMALL('freq table + spikeplot'!C$5:C$504,'freq table + spikeplot'!A235))</f>
      </c>
      <c r="C240" s="20">
        <f t="shared" si="6"/>
      </c>
    </row>
    <row r="241" spans="2:3" ht="12.75">
      <c r="B241" s="19">
        <f>IF('freq table + spikeplot'!C236="","",SMALL('freq table + spikeplot'!C$5:C$504,'freq table + spikeplot'!A236))</f>
      </c>
      <c r="C241" s="20">
        <f t="shared" si="6"/>
      </c>
    </row>
    <row r="242" spans="2:3" ht="12.75">
      <c r="B242" s="19">
        <f>IF('freq table + spikeplot'!C237="","",SMALL('freq table + spikeplot'!C$5:C$504,'freq table + spikeplot'!A237))</f>
      </c>
      <c r="C242" s="20">
        <f t="shared" si="6"/>
      </c>
    </row>
    <row r="243" spans="2:3" ht="12.75">
      <c r="B243" s="19">
        <f>IF('freq table + spikeplot'!C238="","",SMALL('freq table + spikeplot'!C$5:C$504,'freq table + spikeplot'!A238))</f>
      </c>
      <c r="C243" s="20">
        <f t="shared" si="6"/>
      </c>
    </row>
    <row r="244" spans="2:3" ht="12.75">
      <c r="B244" s="19">
        <f>IF('freq table + spikeplot'!C239="","",SMALL('freq table + spikeplot'!C$5:C$504,'freq table + spikeplot'!A239))</f>
      </c>
      <c r="C244" s="20">
        <f t="shared" si="6"/>
      </c>
    </row>
    <row r="245" spans="2:3" ht="12.75">
      <c r="B245" s="19">
        <f>IF('freq table + spikeplot'!C240="","",SMALL('freq table + spikeplot'!C$5:C$504,'freq table + spikeplot'!A240))</f>
      </c>
      <c r="C245" s="20">
        <f t="shared" si="6"/>
      </c>
    </row>
    <row r="246" spans="2:3" ht="12.75">
      <c r="B246" s="19">
        <f>IF('freq table + spikeplot'!C241="","",SMALL('freq table + spikeplot'!C$5:C$504,'freq table + spikeplot'!A241))</f>
      </c>
      <c r="C246" s="20">
        <f t="shared" si="6"/>
      </c>
    </row>
    <row r="247" spans="2:3" ht="12.75">
      <c r="B247" s="19">
        <f>IF('freq table + spikeplot'!C242="","",SMALL('freq table + spikeplot'!C$5:C$504,'freq table + spikeplot'!A242))</f>
      </c>
      <c r="C247" s="20">
        <f t="shared" si="6"/>
      </c>
    </row>
    <row r="248" spans="2:3" ht="12.75">
      <c r="B248" s="19">
        <f>IF('freq table + spikeplot'!C243="","",SMALL('freq table + spikeplot'!C$5:C$504,'freq table + spikeplot'!A243))</f>
      </c>
      <c r="C248" s="20">
        <f t="shared" si="6"/>
      </c>
    </row>
    <row r="249" spans="2:3" ht="12.75">
      <c r="B249" s="19">
        <f>IF('freq table + spikeplot'!C244="","",SMALL('freq table + spikeplot'!C$5:C$504,'freq table + spikeplot'!A244))</f>
      </c>
      <c r="C249" s="20">
        <f t="shared" si="6"/>
      </c>
    </row>
    <row r="250" spans="2:3" ht="12.75">
      <c r="B250" s="19">
        <f>IF('freq table + spikeplot'!C245="","",SMALL('freq table + spikeplot'!C$5:C$504,'freq table + spikeplot'!A245))</f>
      </c>
      <c r="C250" s="20">
        <f t="shared" si="6"/>
      </c>
    </row>
    <row r="251" spans="2:3" ht="12.75">
      <c r="B251" s="19">
        <f>IF('freq table + spikeplot'!C246="","",SMALL('freq table + spikeplot'!C$5:C$504,'freq table + spikeplot'!A246))</f>
      </c>
      <c r="C251" s="20">
        <f t="shared" si="6"/>
      </c>
    </row>
    <row r="252" spans="2:3" ht="12.75">
      <c r="B252" s="19">
        <f>IF('freq table + spikeplot'!C247="","",SMALL('freq table + spikeplot'!C$5:C$504,'freq table + spikeplot'!A247))</f>
      </c>
      <c r="C252" s="20">
        <f t="shared" si="6"/>
      </c>
    </row>
    <row r="253" spans="2:3" ht="12.75">
      <c r="B253" s="19">
        <f>IF('freq table + spikeplot'!C248="","",SMALL('freq table + spikeplot'!C$5:C$504,'freq table + spikeplot'!A248))</f>
      </c>
      <c r="C253" s="20">
        <f t="shared" si="6"/>
      </c>
    </row>
    <row r="254" spans="2:3" ht="12.75">
      <c r="B254" s="19">
        <f>IF('freq table + spikeplot'!C249="","",SMALL('freq table + spikeplot'!C$5:C$504,'freq table + spikeplot'!A249))</f>
      </c>
      <c r="C254" s="20">
        <f t="shared" si="6"/>
      </c>
    </row>
    <row r="255" spans="2:3" ht="12.75">
      <c r="B255" s="19">
        <f>IF('freq table + spikeplot'!C250="","",SMALL('freq table + spikeplot'!C$5:C$504,'freq table + spikeplot'!A250))</f>
      </c>
      <c r="C255" s="20">
        <f t="shared" si="6"/>
      </c>
    </row>
    <row r="256" spans="2:3" ht="12.75">
      <c r="B256" s="19">
        <f>IF('freq table + spikeplot'!C251="","",SMALL('freq table + spikeplot'!C$5:C$504,'freq table + spikeplot'!A251))</f>
      </c>
      <c r="C256" s="20">
        <f t="shared" si="6"/>
      </c>
    </row>
    <row r="257" spans="2:3" ht="12.75">
      <c r="B257" s="19">
        <f>IF('freq table + spikeplot'!C252="","",SMALL('freq table + spikeplot'!C$5:C$504,'freq table + spikeplot'!A252))</f>
      </c>
      <c r="C257" s="20">
        <f t="shared" si="6"/>
      </c>
    </row>
    <row r="258" spans="2:3" ht="12.75">
      <c r="B258" s="19">
        <f>IF('freq table + spikeplot'!C253="","",SMALL('freq table + spikeplot'!C$5:C$504,'freq table + spikeplot'!A253))</f>
      </c>
      <c r="C258" s="20">
        <f t="shared" si="6"/>
      </c>
    </row>
    <row r="259" spans="2:3" ht="12.75">
      <c r="B259" s="19">
        <f>IF('freq table + spikeplot'!C254="","",SMALL('freq table + spikeplot'!C$5:C$504,'freq table + spikeplot'!A254))</f>
      </c>
      <c r="C259" s="20">
        <f t="shared" si="6"/>
      </c>
    </row>
    <row r="260" spans="2:3" ht="12.75">
      <c r="B260" s="19">
        <f>IF('freq table + spikeplot'!C255="","",SMALL('freq table + spikeplot'!C$5:C$504,'freq table + spikeplot'!A255))</f>
      </c>
      <c r="C260" s="20">
        <f t="shared" si="6"/>
      </c>
    </row>
    <row r="261" spans="2:3" ht="12.75">
      <c r="B261" s="19">
        <f>IF('freq table + spikeplot'!C256="","",SMALL('freq table + spikeplot'!C$5:C$504,'freq table + spikeplot'!A256))</f>
      </c>
      <c r="C261" s="20">
        <f t="shared" si="6"/>
      </c>
    </row>
    <row r="262" spans="2:3" ht="12.75">
      <c r="B262" s="19">
        <f>IF('freq table + spikeplot'!C257="","",SMALL('freq table + spikeplot'!C$5:C$504,'freq table + spikeplot'!A257))</f>
      </c>
      <c r="C262" s="20">
        <f t="shared" si="6"/>
      </c>
    </row>
    <row r="263" spans="2:3" ht="12.75">
      <c r="B263" s="19">
        <f>IF('freq table + spikeplot'!C258="","",SMALL('freq table + spikeplot'!C$5:C$504,'freq table + spikeplot'!A258))</f>
      </c>
      <c r="C263" s="20">
        <f t="shared" si="6"/>
      </c>
    </row>
    <row r="264" spans="2:3" ht="12.75">
      <c r="B264" s="19">
        <f>IF('freq table + spikeplot'!C259="","",SMALL('freq table + spikeplot'!C$5:C$504,'freq table + spikeplot'!A259))</f>
      </c>
      <c r="C264" s="20">
        <f t="shared" si="6"/>
      </c>
    </row>
    <row r="265" spans="2:3" ht="12.75">
      <c r="B265" s="19">
        <f>IF('freq table + spikeplot'!C260="","",SMALL('freq table + spikeplot'!C$5:C$504,'freq table + spikeplot'!A260))</f>
      </c>
      <c r="C265" s="20">
        <f t="shared" si="6"/>
      </c>
    </row>
    <row r="266" spans="2:3" ht="12.75">
      <c r="B266" s="19">
        <f>IF('freq table + spikeplot'!C261="","",SMALL('freq table + spikeplot'!C$5:C$504,'freq table + spikeplot'!A261))</f>
      </c>
      <c r="C266" s="20">
        <f t="shared" si="6"/>
      </c>
    </row>
    <row r="267" spans="2:3" ht="12.75">
      <c r="B267" s="19">
        <f>IF('freq table + spikeplot'!C262="","",SMALL('freq table + spikeplot'!C$5:C$504,'freq table + spikeplot'!A262))</f>
      </c>
      <c r="C267" s="20">
        <f t="shared" si="6"/>
      </c>
    </row>
    <row r="268" spans="2:3" ht="12.75">
      <c r="B268" s="19">
        <f>IF('freq table + spikeplot'!C263="","",SMALL('freq table + spikeplot'!C$5:C$504,'freq table + spikeplot'!A263))</f>
      </c>
      <c r="C268" s="20">
        <f aca="true" t="shared" si="7" ref="C268:C331">IF(B268=B269,"",B268)</f>
      </c>
    </row>
    <row r="269" spans="2:3" ht="12.75">
      <c r="B269" s="19">
        <f>IF('freq table + spikeplot'!C264="","",SMALL('freq table + spikeplot'!C$5:C$504,'freq table + spikeplot'!A264))</f>
      </c>
      <c r="C269" s="20">
        <f t="shared" si="7"/>
      </c>
    </row>
    <row r="270" spans="2:3" ht="12.75">
      <c r="B270" s="19">
        <f>IF('freq table + spikeplot'!C265="","",SMALL('freq table + spikeplot'!C$5:C$504,'freq table + spikeplot'!A265))</f>
      </c>
      <c r="C270" s="20">
        <f t="shared" si="7"/>
      </c>
    </row>
    <row r="271" spans="2:3" ht="12.75">
      <c r="B271" s="19">
        <f>IF('freq table + spikeplot'!C266="","",SMALL('freq table + spikeplot'!C$5:C$504,'freq table + spikeplot'!A266))</f>
      </c>
      <c r="C271" s="20">
        <f t="shared" si="7"/>
      </c>
    </row>
    <row r="272" spans="2:3" ht="12.75">
      <c r="B272" s="19">
        <f>IF('freq table + spikeplot'!C267="","",SMALL('freq table + spikeplot'!C$5:C$504,'freq table + spikeplot'!A267))</f>
      </c>
      <c r="C272" s="20">
        <f t="shared" si="7"/>
      </c>
    </row>
    <row r="273" spans="2:3" ht="12.75">
      <c r="B273" s="19">
        <f>IF('freq table + spikeplot'!C268="","",SMALL('freq table + spikeplot'!C$5:C$504,'freq table + spikeplot'!A268))</f>
      </c>
      <c r="C273" s="20">
        <f t="shared" si="7"/>
      </c>
    </row>
    <row r="274" spans="2:3" ht="12.75">
      <c r="B274" s="19">
        <f>IF('freq table + spikeplot'!C269="","",SMALL('freq table + spikeplot'!C$5:C$504,'freq table + spikeplot'!A269))</f>
      </c>
      <c r="C274" s="20">
        <f t="shared" si="7"/>
      </c>
    </row>
    <row r="275" spans="2:3" ht="12.75">
      <c r="B275" s="19">
        <f>IF('freq table + spikeplot'!C270="","",SMALL('freq table + spikeplot'!C$5:C$504,'freq table + spikeplot'!A270))</f>
      </c>
      <c r="C275" s="20">
        <f t="shared" si="7"/>
      </c>
    </row>
    <row r="276" spans="2:3" ht="12.75">
      <c r="B276" s="19">
        <f>IF('freq table + spikeplot'!C271="","",SMALL('freq table + spikeplot'!C$5:C$504,'freq table + spikeplot'!A271))</f>
      </c>
      <c r="C276" s="20">
        <f t="shared" si="7"/>
      </c>
    </row>
    <row r="277" spans="2:3" ht="12.75">
      <c r="B277" s="19">
        <f>IF('freq table + spikeplot'!C272="","",SMALL('freq table + spikeplot'!C$5:C$504,'freq table + spikeplot'!A272))</f>
      </c>
      <c r="C277" s="20">
        <f t="shared" si="7"/>
      </c>
    </row>
    <row r="278" spans="2:3" ht="12.75">
      <c r="B278" s="19">
        <f>IF('freq table + spikeplot'!C273="","",SMALL('freq table + spikeplot'!C$5:C$504,'freq table + spikeplot'!A273))</f>
      </c>
      <c r="C278" s="20">
        <f t="shared" si="7"/>
      </c>
    </row>
    <row r="279" spans="2:3" ht="12.75">
      <c r="B279" s="19">
        <f>IF('freq table + spikeplot'!C274="","",SMALL('freq table + spikeplot'!C$5:C$504,'freq table + spikeplot'!A274))</f>
      </c>
      <c r="C279" s="20">
        <f t="shared" si="7"/>
      </c>
    </row>
    <row r="280" spans="2:3" ht="12.75">
      <c r="B280" s="19">
        <f>IF('freq table + spikeplot'!C275="","",SMALL('freq table + spikeplot'!C$5:C$504,'freq table + spikeplot'!A275))</f>
      </c>
      <c r="C280" s="20">
        <f t="shared" si="7"/>
      </c>
    </row>
    <row r="281" spans="2:3" ht="12.75">
      <c r="B281" s="19">
        <f>IF('freq table + spikeplot'!C276="","",SMALL('freq table + spikeplot'!C$5:C$504,'freq table + spikeplot'!A276))</f>
      </c>
      <c r="C281" s="20">
        <f t="shared" si="7"/>
      </c>
    </row>
    <row r="282" spans="2:3" ht="12.75">
      <c r="B282" s="19">
        <f>IF('freq table + spikeplot'!C277="","",SMALL('freq table + spikeplot'!C$5:C$504,'freq table + spikeplot'!A277))</f>
      </c>
      <c r="C282" s="20">
        <f t="shared" si="7"/>
      </c>
    </row>
    <row r="283" spans="2:3" ht="12.75">
      <c r="B283" s="19">
        <f>IF('freq table + spikeplot'!C278="","",SMALL('freq table + spikeplot'!C$5:C$504,'freq table + spikeplot'!A278))</f>
      </c>
      <c r="C283" s="20">
        <f t="shared" si="7"/>
      </c>
    </row>
    <row r="284" spans="2:3" ht="12.75">
      <c r="B284" s="19">
        <f>IF('freq table + spikeplot'!C279="","",SMALL('freq table + spikeplot'!C$5:C$504,'freq table + spikeplot'!A279))</f>
      </c>
      <c r="C284" s="20">
        <f t="shared" si="7"/>
      </c>
    </row>
    <row r="285" spans="2:3" ht="12.75">
      <c r="B285" s="19">
        <f>IF('freq table + spikeplot'!C280="","",SMALL('freq table + spikeplot'!C$5:C$504,'freq table + spikeplot'!A280))</f>
      </c>
      <c r="C285" s="20">
        <f t="shared" si="7"/>
      </c>
    </row>
    <row r="286" spans="2:3" ht="12.75">
      <c r="B286" s="19">
        <f>IF('freq table + spikeplot'!C281="","",SMALL('freq table + spikeplot'!C$5:C$504,'freq table + spikeplot'!A281))</f>
      </c>
      <c r="C286" s="20">
        <f t="shared" si="7"/>
      </c>
    </row>
    <row r="287" spans="2:3" ht="12.75">
      <c r="B287" s="19">
        <f>IF('freq table + spikeplot'!C282="","",SMALL('freq table + spikeplot'!C$5:C$504,'freq table + spikeplot'!A282))</f>
      </c>
      <c r="C287" s="20">
        <f t="shared" si="7"/>
      </c>
    </row>
    <row r="288" spans="2:3" ht="12.75">
      <c r="B288" s="19">
        <f>IF('freq table + spikeplot'!C283="","",SMALL('freq table + spikeplot'!C$5:C$504,'freq table + spikeplot'!A283))</f>
      </c>
      <c r="C288" s="20">
        <f t="shared" si="7"/>
      </c>
    </row>
    <row r="289" spans="2:3" ht="12.75">
      <c r="B289" s="19">
        <f>IF('freq table + spikeplot'!C284="","",SMALL('freq table + spikeplot'!C$5:C$504,'freq table + spikeplot'!A284))</f>
      </c>
      <c r="C289" s="20">
        <f t="shared" si="7"/>
      </c>
    </row>
    <row r="290" spans="2:3" ht="12.75">
      <c r="B290" s="19">
        <f>IF('freq table + spikeplot'!C285="","",SMALL('freq table + spikeplot'!C$5:C$504,'freq table + spikeplot'!A285))</f>
      </c>
      <c r="C290" s="20">
        <f t="shared" si="7"/>
      </c>
    </row>
    <row r="291" spans="2:3" ht="12.75">
      <c r="B291" s="19">
        <f>IF('freq table + spikeplot'!C286="","",SMALL('freq table + spikeplot'!C$5:C$504,'freq table + spikeplot'!A286))</f>
      </c>
      <c r="C291" s="20">
        <f t="shared" si="7"/>
      </c>
    </row>
    <row r="292" spans="2:3" ht="12.75">
      <c r="B292" s="19">
        <f>IF('freq table + spikeplot'!C287="","",SMALL('freq table + spikeplot'!C$5:C$504,'freq table + spikeplot'!A287))</f>
      </c>
      <c r="C292" s="20">
        <f t="shared" si="7"/>
      </c>
    </row>
    <row r="293" spans="2:3" ht="12.75">
      <c r="B293" s="19">
        <f>IF('freq table + spikeplot'!C288="","",SMALL('freq table + spikeplot'!C$5:C$504,'freq table + spikeplot'!A288))</f>
      </c>
      <c r="C293" s="20">
        <f t="shared" si="7"/>
      </c>
    </row>
    <row r="294" spans="2:3" ht="12.75">
      <c r="B294" s="19">
        <f>IF('freq table + spikeplot'!C289="","",SMALL('freq table + spikeplot'!C$5:C$504,'freq table + spikeplot'!A289))</f>
      </c>
      <c r="C294" s="20">
        <f t="shared" si="7"/>
      </c>
    </row>
    <row r="295" spans="2:3" ht="12.75">
      <c r="B295" s="19">
        <f>IF('freq table + spikeplot'!C290="","",SMALL('freq table + spikeplot'!C$5:C$504,'freq table + spikeplot'!A290))</f>
      </c>
      <c r="C295" s="20">
        <f t="shared" si="7"/>
      </c>
    </row>
    <row r="296" spans="2:3" ht="12.75">
      <c r="B296" s="19">
        <f>IF('freq table + spikeplot'!C291="","",SMALL('freq table + spikeplot'!C$5:C$504,'freq table + spikeplot'!A291))</f>
      </c>
      <c r="C296" s="20">
        <f t="shared" si="7"/>
      </c>
    </row>
    <row r="297" spans="2:3" ht="12.75">
      <c r="B297" s="19">
        <f>IF('freq table + spikeplot'!C292="","",SMALL('freq table + spikeplot'!C$5:C$504,'freq table + spikeplot'!A292))</f>
      </c>
      <c r="C297" s="20">
        <f t="shared" si="7"/>
      </c>
    </row>
    <row r="298" spans="2:3" ht="12.75">
      <c r="B298" s="19">
        <f>IF('freq table + spikeplot'!C293="","",SMALL('freq table + spikeplot'!C$5:C$504,'freq table + spikeplot'!A293))</f>
      </c>
      <c r="C298" s="20">
        <f t="shared" si="7"/>
      </c>
    </row>
    <row r="299" spans="2:3" ht="12.75">
      <c r="B299" s="19">
        <f>IF('freq table + spikeplot'!C294="","",SMALL('freq table + spikeplot'!C$5:C$504,'freq table + spikeplot'!A294))</f>
      </c>
      <c r="C299" s="20">
        <f t="shared" si="7"/>
      </c>
    </row>
    <row r="300" spans="2:3" ht="12.75">
      <c r="B300" s="19">
        <f>IF('freq table + spikeplot'!C295="","",SMALL('freq table + spikeplot'!C$5:C$504,'freq table + spikeplot'!A295))</f>
      </c>
      <c r="C300" s="20">
        <f t="shared" si="7"/>
      </c>
    </row>
    <row r="301" spans="2:3" ht="12.75">
      <c r="B301" s="19">
        <f>IF('freq table + spikeplot'!C296="","",SMALL('freq table + spikeplot'!C$5:C$504,'freq table + spikeplot'!A296))</f>
      </c>
      <c r="C301" s="20">
        <f t="shared" si="7"/>
      </c>
    </row>
    <row r="302" spans="2:3" ht="12.75">
      <c r="B302" s="19">
        <f>IF('freq table + spikeplot'!C297="","",SMALL('freq table + spikeplot'!C$5:C$504,'freq table + spikeplot'!A297))</f>
      </c>
      <c r="C302" s="20">
        <f t="shared" si="7"/>
      </c>
    </row>
    <row r="303" spans="2:3" ht="12.75">
      <c r="B303" s="19">
        <f>IF('freq table + spikeplot'!C298="","",SMALL('freq table + spikeplot'!C$5:C$504,'freq table + spikeplot'!A298))</f>
      </c>
      <c r="C303" s="20">
        <f t="shared" si="7"/>
      </c>
    </row>
    <row r="304" spans="2:3" ht="12.75">
      <c r="B304" s="19">
        <f>IF('freq table + spikeplot'!C299="","",SMALL('freq table + spikeplot'!C$5:C$504,'freq table + spikeplot'!A299))</f>
      </c>
      <c r="C304" s="20">
        <f t="shared" si="7"/>
      </c>
    </row>
    <row r="305" spans="2:3" ht="12.75">
      <c r="B305" s="19">
        <f>IF('freq table + spikeplot'!C300="","",SMALL('freq table + spikeplot'!C$5:C$504,'freq table + spikeplot'!A300))</f>
      </c>
      <c r="C305" s="20">
        <f t="shared" si="7"/>
      </c>
    </row>
    <row r="306" spans="2:3" ht="12.75">
      <c r="B306" s="19">
        <f>IF('freq table + spikeplot'!C301="","",SMALL('freq table + spikeplot'!C$5:C$504,'freq table + spikeplot'!A301))</f>
      </c>
      <c r="C306" s="20">
        <f t="shared" si="7"/>
      </c>
    </row>
    <row r="307" spans="2:3" ht="12.75">
      <c r="B307" s="19">
        <f>IF('freq table + spikeplot'!C302="","",SMALL('freq table + spikeplot'!C$5:C$504,'freq table + spikeplot'!A302))</f>
      </c>
      <c r="C307" s="20">
        <f t="shared" si="7"/>
      </c>
    </row>
    <row r="308" spans="2:3" ht="12.75">
      <c r="B308" s="19">
        <f>IF('freq table + spikeplot'!C303="","",SMALL('freq table + spikeplot'!C$5:C$504,'freq table + spikeplot'!A303))</f>
      </c>
      <c r="C308" s="20">
        <f t="shared" si="7"/>
      </c>
    </row>
    <row r="309" spans="2:3" ht="12.75">
      <c r="B309" s="19">
        <f>IF('freq table + spikeplot'!C304="","",SMALL('freq table + spikeplot'!C$5:C$504,'freq table + spikeplot'!A304))</f>
      </c>
      <c r="C309" s="20">
        <f t="shared" si="7"/>
      </c>
    </row>
    <row r="310" spans="2:3" ht="12.75">
      <c r="B310" s="19">
        <f>IF('freq table + spikeplot'!C305="","",SMALL('freq table + spikeplot'!C$5:C$504,'freq table + spikeplot'!A305))</f>
      </c>
      <c r="C310" s="20">
        <f t="shared" si="7"/>
      </c>
    </row>
    <row r="311" spans="2:3" ht="12.75">
      <c r="B311" s="19">
        <f>IF('freq table + spikeplot'!C306="","",SMALL('freq table + spikeplot'!C$5:C$504,'freq table + spikeplot'!A306))</f>
      </c>
      <c r="C311" s="20">
        <f t="shared" si="7"/>
      </c>
    </row>
    <row r="312" spans="2:3" ht="12.75">
      <c r="B312" s="19">
        <f>IF('freq table + spikeplot'!C307="","",SMALL('freq table + spikeplot'!C$5:C$504,'freq table + spikeplot'!A307))</f>
      </c>
      <c r="C312" s="20">
        <f t="shared" si="7"/>
      </c>
    </row>
    <row r="313" spans="2:3" ht="12.75">
      <c r="B313" s="19">
        <f>IF('freq table + spikeplot'!C308="","",SMALL('freq table + spikeplot'!C$5:C$504,'freq table + spikeplot'!A308))</f>
      </c>
      <c r="C313" s="20">
        <f t="shared" si="7"/>
      </c>
    </row>
    <row r="314" spans="2:3" ht="12.75">
      <c r="B314" s="19">
        <f>IF('freq table + spikeplot'!C309="","",SMALL('freq table + spikeplot'!C$5:C$504,'freq table + spikeplot'!A309))</f>
      </c>
      <c r="C314" s="20">
        <f t="shared" si="7"/>
      </c>
    </row>
    <row r="315" spans="2:3" ht="12.75">
      <c r="B315" s="19">
        <f>IF('freq table + spikeplot'!C310="","",SMALL('freq table + spikeplot'!C$5:C$504,'freq table + spikeplot'!A310))</f>
      </c>
      <c r="C315" s="20">
        <f t="shared" si="7"/>
      </c>
    </row>
    <row r="316" spans="2:3" ht="12.75">
      <c r="B316" s="19">
        <f>IF('freq table + spikeplot'!C311="","",SMALL('freq table + spikeplot'!C$5:C$504,'freq table + spikeplot'!A311))</f>
      </c>
      <c r="C316" s="20">
        <f t="shared" si="7"/>
      </c>
    </row>
    <row r="317" spans="2:3" ht="12.75">
      <c r="B317" s="19">
        <f>IF('freq table + spikeplot'!C312="","",SMALL('freq table + spikeplot'!C$5:C$504,'freq table + spikeplot'!A312))</f>
      </c>
      <c r="C317" s="20">
        <f t="shared" si="7"/>
      </c>
    </row>
    <row r="318" spans="2:3" ht="12.75">
      <c r="B318" s="19">
        <f>IF('freq table + spikeplot'!C313="","",SMALL('freq table + spikeplot'!C$5:C$504,'freq table + spikeplot'!A313))</f>
      </c>
      <c r="C318" s="20">
        <f t="shared" si="7"/>
      </c>
    </row>
    <row r="319" spans="2:3" ht="12.75">
      <c r="B319" s="19">
        <f>IF('freq table + spikeplot'!C314="","",SMALL('freq table + spikeplot'!C$5:C$504,'freq table + spikeplot'!A314))</f>
      </c>
      <c r="C319" s="20">
        <f t="shared" si="7"/>
      </c>
    </row>
    <row r="320" spans="2:3" ht="12.75">
      <c r="B320" s="19">
        <f>IF('freq table + spikeplot'!C315="","",SMALL('freq table + spikeplot'!C$5:C$504,'freq table + spikeplot'!A315))</f>
      </c>
      <c r="C320" s="20">
        <f t="shared" si="7"/>
      </c>
    </row>
    <row r="321" spans="2:3" ht="12.75">
      <c r="B321" s="19">
        <f>IF('freq table + spikeplot'!C316="","",SMALL('freq table + spikeplot'!C$5:C$504,'freq table + spikeplot'!A316))</f>
      </c>
      <c r="C321" s="20">
        <f t="shared" si="7"/>
      </c>
    </row>
    <row r="322" spans="2:3" ht="12.75">
      <c r="B322" s="19">
        <f>IF('freq table + spikeplot'!C317="","",SMALL('freq table + spikeplot'!C$5:C$504,'freq table + spikeplot'!A317))</f>
      </c>
      <c r="C322" s="20">
        <f t="shared" si="7"/>
      </c>
    </row>
    <row r="323" spans="2:3" ht="12.75">
      <c r="B323" s="19">
        <f>IF('freq table + spikeplot'!C318="","",SMALL('freq table + spikeplot'!C$5:C$504,'freq table + spikeplot'!A318))</f>
      </c>
      <c r="C323" s="20">
        <f t="shared" si="7"/>
      </c>
    </row>
    <row r="324" spans="2:3" ht="12.75">
      <c r="B324" s="19">
        <f>IF('freq table + spikeplot'!C319="","",SMALL('freq table + spikeplot'!C$5:C$504,'freq table + spikeplot'!A319))</f>
      </c>
      <c r="C324" s="20">
        <f t="shared" si="7"/>
      </c>
    </row>
    <row r="325" spans="2:3" ht="12.75">
      <c r="B325" s="19">
        <f>IF('freq table + spikeplot'!C320="","",SMALL('freq table + spikeplot'!C$5:C$504,'freq table + spikeplot'!A320))</f>
      </c>
      <c r="C325" s="20">
        <f t="shared" si="7"/>
      </c>
    </row>
    <row r="326" spans="2:3" ht="12.75">
      <c r="B326" s="19">
        <f>IF('freq table + spikeplot'!C321="","",SMALL('freq table + spikeplot'!C$5:C$504,'freq table + spikeplot'!A321))</f>
      </c>
      <c r="C326" s="20">
        <f t="shared" si="7"/>
      </c>
    </row>
    <row r="327" spans="2:3" ht="12.75">
      <c r="B327" s="19">
        <f>IF('freq table + spikeplot'!C322="","",SMALL('freq table + spikeplot'!C$5:C$504,'freq table + spikeplot'!A322))</f>
      </c>
      <c r="C327" s="20">
        <f t="shared" si="7"/>
      </c>
    </row>
    <row r="328" spans="2:3" ht="12.75">
      <c r="B328" s="19">
        <f>IF('freq table + spikeplot'!C323="","",SMALL('freq table + spikeplot'!C$5:C$504,'freq table + spikeplot'!A323))</f>
      </c>
      <c r="C328" s="20">
        <f t="shared" si="7"/>
      </c>
    </row>
    <row r="329" spans="2:3" ht="12.75">
      <c r="B329" s="19">
        <f>IF('freq table + spikeplot'!C324="","",SMALL('freq table + spikeplot'!C$5:C$504,'freq table + spikeplot'!A324))</f>
      </c>
      <c r="C329" s="20">
        <f t="shared" si="7"/>
      </c>
    </row>
    <row r="330" spans="2:3" ht="12.75">
      <c r="B330" s="19">
        <f>IF('freq table + spikeplot'!C325="","",SMALL('freq table + spikeplot'!C$5:C$504,'freq table + spikeplot'!A325))</f>
      </c>
      <c r="C330" s="20">
        <f t="shared" si="7"/>
      </c>
    </row>
    <row r="331" spans="2:3" ht="12.75">
      <c r="B331" s="19">
        <f>IF('freq table + spikeplot'!C326="","",SMALL('freq table + spikeplot'!C$5:C$504,'freq table + spikeplot'!A326))</f>
      </c>
      <c r="C331" s="20">
        <f t="shared" si="7"/>
      </c>
    </row>
    <row r="332" spans="2:3" ht="12.75">
      <c r="B332" s="19">
        <f>IF('freq table + spikeplot'!C327="","",SMALL('freq table + spikeplot'!C$5:C$504,'freq table + spikeplot'!A327))</f>
      </c>
      <c r="C332" s="20">
        <f aca="true" t="shared" si="8" ref="C332:C395">IF(B332=B333,"",B332)</f>
      </c>
    </row>
    <row r="333" spans="2:3" ht="12.75">
      <c r="B333" s="19">
        <f>IF('freq table + spikeplot'!C328="","",SMALL('freq table + spikeplot'!C$5:C$504,'freq table + spikeplot'!A328))</f>
      </c>
      <c r="C333" s="20">
        <f t="shared" si="8"/>
      </c>
    </row>
    <row r="334" spans="2:3" ht="12.75">
      <c r="B334" s="19">
        <f>IF('freq table + spikeplot'!C329="","",SMALL('freq table + spikeplot'!C$5:C$504,'freq table + spikeplot'!A329))</f>
      </c>
      <c r="C334" s="20">
        <f t="shared" si="8"/>
      </c>
    </row>
    <row r="335" spans="2:3" ht="12.75">
      <c r="B335" s="19">
        <f>IF('freq table + spikeplot'!C330="","",SMALL('freq table + spikeplot'!C$5:C$504,'freq table + spikeplot'!A330))</f>
      </c>
      <c r="C335" s="20">
        <f t="shared" si="8"/>
      </c>
    </row>
    <row r="336" spans="2:3" ht="12.75">
      <c r="B336" s="19">
        <f>IF('freq table + spikeplot'!C331="","",SMALL('freq table + spikeplot'!C$5:C$504,'freq table + spikeplot'!A331))</f>
      </c>
      <c r="C336" s="20">
        <f t="shared" si="8"/>
      </c>
    </row>
    <row r="337" spans="2:3" ht="12.75">
      <c r="B337" s="19">
        <f>IF('freq table + spikeplot'!C332="","",SMALL('freq table + spikeplot'!C$5:C$504,'freq table + spikeplot'!A332))</f>
      </c>
      <c r="C337" s="20">
        <f t="shared" si="8"/>
      </c>
    </row>
    <row r="338" spans="2:3" ht="12.75">
      <c r="B338" s="19">
        <f>IF('freq table + spikeplot'!C333="","",SMALL('freq table + spikeplot'!C$5:C$504,'freq table + spikeplot'!A333))</f>
      </c>
      <c r="C338" s="20">
        <f t="shared" si="8"/>
      </c>
    </row>
    <row r="339" spans="2:3" ht="12.75">
      <c r="B339" s="19">
        <f>IF('freq table + spikeplot'!C334="","",SMALL('freq table + spikeplot'!C$5:C$504,'freq table + spikeplot'!A334))</f>
      </c>
      <c r="C339" s="20">
        <f t="shared" si="8"/>
      </c>
    </row>
    <row r="340" spans="2:3" ht="12.75">
      <c r="B340" s="19">
        <f>IF('freq table + spikeplot'!C335="","",SMALL('freq table + spikeplot'!C$5:C$504,'freq table + spikeplot'!A335))</f>
      </c>
      <c r="C340" s="20">
        <f t="shared" si="8"/>
      </c>
    </row>
    <row r="341" spans="2:3" ht="12.75">
      <c r="B341" s="19">
        <f>IF('freq table + spikeplot'!C336="","",SMALL('freq table + spikeplot'!C$5:C$504,'freq table + spikeplot'!A336))</f>
      </c>
      <c r="C341" s="20">
        <f t="shared" si="8"/>
      </c>
    </row>
    <row r="342" spans="2:3" ht="12.75">
      <c r="B342" s="19">
        <f>IF('freq table + spikeplot'!C337="","",SMALL('freq table + spikeplot'!C$5:C$504,'freq table + spikeplot'!A337))</f>
      </c>
      <c r="C342" s="20">
        <f t="shared" si="8"/>
      </c>
    </row>
    <row r="343" spans="2:3" ht="12.75">
      <c r="B343" s="19">
        <f>IF('freq table + spikeplot'!C338="","",SMALL('freq table + spikeplot'!C$5:C$504,'freq table + spikeplot'!A338))</f>
      </c>
      <c r="C343" s="20">
        <f t="shared" si="8"/>
      </c>
    </row>
    <row r="344" spans="2:3" ht="12.75">
      <c r="B344" s="19">
        <f>IF('freq table + spikeplot'!C339="","",SMALL('freq table + spikeplot'!C$5:C$504,'freq table + spikeplot'!A339))</f>
      </c>
      <c r="C344" s="20">
        <f t="shared" si="8"/>
      </c>
    </row>
    <row r="345" spans="2:3" ht="12.75">
      <c r="B345" s="19">
        <f>IF('freq table + spikeplot'!C340="","",SMALL('freq table + spikeplot'!C$5:C$504,'freq table + spikeplot'!A340))</f>
      </c>
      <c r="C345" s="20">
        <f t="shared" si="8"/>
      </c>
    </row>
    <row r="346" spans="2:3" ht="12.75">
      <c r="B346" s="19">
        <f>IF('freq table + spikeplot'!C341="","",SMALL('freq table + spikeplot'!C$5:C$504,'freq table + spikeplot'!A341))</f>
      </c>
      <c r="C346" s="20">
        <f t="shared" si="8"/>
      </c>
    </row>
    <row r="347" spans="2:3" ht="12.75">
      <c r="B347" s="19">
        <f>IF('freq table + spikeplot'!C342="","",SMALL('freq table + spikeplot'!C$5:C$504,'freq table + spikeplot'!A342))</f>
      </c>
      <c r="C347" s="20">
        <f t="shared" si="8"/>
      </c>
    </row>
    <row r="348" spans="2:3" ht="12.75">
      <c r="B348" s="19">
        <f>IF('freq table + spikeplot'!C343="","",SMALL('freq table + spikeplot'!C$5:C$504,'freq table + spikeplot'!A343))</f>
      </c>
      <c r="C348" s="20">
        <f t="shared" si="8"/>
      </c>
    </row>
    <row r="349" spans="2:3" ht="12.75">
      <c r="B349" s="19">
        <f>IF('freq table + spikeplot'!C344="","",SMALL('freq table + spikeplot'!C$5:C$504,'freq table + spikeplot'!A344))</f>
      </c>
      <c r="C349" s="20">
        <f t="shared" si="8"/>
      </c>
    </row>
    <row r="350" spans="2:3" ht="12.75">
      <c r="B350" s="19">
        <f>IF('freq table + spikeplot'!C345="","",SMALL('freq table + spikeplot'!C$5:C$504,'freq table + spikeplot'!A345))</f>
      </c>
      <c r="C350" s="20">
        <f t="shared" si="8"/>
      </c>
    </row>
    <row r="351" spans="2:3" ht="12.75">
      <c r="B351" s="19">
        <f>IF('freq table + spikeplot'!C346="","",SMALL('freq table + spikeplot'!C$5:C$504,'freq table + spikeplot'!A346))</f>
      </c>
      <c r="C351" s="20">
        <f t="shared" si="8"/>
      </c>
    </row>
    <row r="352" spans="2:3" ht="12.75">
      <c r="B352" s="19">
        <f>IF('freq table + spikeplot'!C347="","",SMALL('freq table + spikeplot'!C$5:C$504,'freq table + spikeplot'!A347))</f>
      </c>
      <c r="C352" s="20">
        <f t="shared" si="8"/>
      </c>
    </row>
    <row r="353" spans="2:3" ht="12.75">
      <c r="B353" s="19">
        <f>IF('freq table + spikeplot'!C348="","",SMALL('freq table + spikeplot'!C$5:C$504,'freq table + spikeplot'!A348))</f>
      </c>
      <c r="C353" s="20">
        <f t="shared" si="8"/>
      </c>
    </row>
    <row r="354" spans="2:3" ht="12.75">
      <c r="B354" s="19">
        <f>IF('freq table + spikeplot'!C349="","",SMALL('freq table + spikeplot'!C$5:C$504,'freq table + spikeplot'!A349))</f>
      </c>
      <c r="C354" s="20">
        <f t="shared" si="8"/>
      </c>
    </row>
    <row r="355" spans="2:3" ht="12.75">
      <c r="B355" s="19">
        <f>IF('freq table + spikeplot'!C350="","",SMALL('freq table + spikeplot'!C$5:C$504,'freq table + spikeplot'!A350))</f>
      </c>
      <c r="C355" s="20">
        <f t="shared" si="8"/>
      </c>
    </row>
    <row r="356" spans="2:3" ht="12.75">
      <c r="B356" s="19">
        <f>IF('freq table + spikeplot'!C351="","",SMALL('freq table + spikeplot'!C$5:C$504,'freq table + spikeplot'!A351))</f>
      </c>
      <c r="C356" s="20">
        <f t="shared" si="8"/>
      </c>
    </row>
    <row r="357" spans="2:3" ht="12.75">
      <c r="B357" s="19">
        <f>IF('freq table + spikeplot'!C352="","",SMALL('freq table + spikeplot'!C$5:C$504,'freq table + spikeplot'!A352))</f>
      </c>
      <c r="C357" s="20">
        <f t="shared" si="8"/>
      </c>
    </row>
    <row r="358" spans="2:3" ht="12.75">
      <c r="B358" s="19">
        <f>IF('freq table + spikeplot'!C353="","",SMALL('freq table + spikeplot'!C$5:C$504,'freq table + spikeplot'!A353))</f>
      </c>
      <c r="C358" s="20">
        <f t="shared" si="8"/>
      </c>
    </row>
    <row r="359" spans="2:3" ht="12.75">
      <c r="B359" s="19">
        <f>IF('freq table + spikeplot'!C354="","",SMALL('freq table + spikeplot'!C$5:C$504,'freq table + spikeplot'!A354))</f>
      </c>
      <c r="C359" s="20">
        <f t="shared" si="8"/>
      </c>
    </row>
    <row r="360" spans="2:3" ht="12.75">
      <c r="B360" s="19">
        <f>IF('freq table + spikeplot'!C355="","",SMALL('freq table + spikeplot'!C$5:C$504,'freq table + spikeplot'!A355))</f>
      </c>
      <c r="C360" s="20">
        <f t="shared" si="8"/>
      </c>
    </row>
    <row r="361" spans="2:3" ht="12.75">
      <c r="B361" s="19">
        <f>IF('freq table + spikeplot'!C356="","",SMALL('freq table + spikeplot'!C$5:C$504,'freq table + spikeplot'!A356))</f>
      </c>
      <c r="C361" s="20">
        <f t="shared" si="8"/>
      </c>
    </row>
    <row r="362" spans="2:3" ht="12.75">
      <c r="B362" s="19">
        <f>IF('freq table + spikeplot'!C357="","",SMALL('freq table + spikeplot'!C$5:C$504,'freq table + spikeplot'!A357))</f>
      </c>
      <c r="C362" s="20">
        <f t="shared" si="8"/>
      </c>
    </row>
    <row r="363" spans="2:3" ht="12.75">
      <c r="B363" s="19">
        <f>IF('freq table + spikeplot'!C358="","",SMALL('freq table + spikeplot'!C$5:C$504,'freq table + spikeplot'!A358))</f>
      </c>
      <c r="C363" s="20">
        <f t="shared" si="8"/>
      </c>
    </row>
    <row r="364" spans="2:3" ht="12.75">
      <c r="B364" s="19">
        <f>IF('freq table + spikeplot'!C359="","",SMALL('freq table + spikeplot'!C$5:C$504,'freq table + spikeplot'!A359))</f>
      </c>
      <c r="C364" s="20">
        <f t="shared" si="8"/>
      </c>
    </row>
    <row r="365" spans="2:3" ht="12.75">
      <c r="B365" s="19">
        <f>IF('freq table + spikeplot'!C360="","",SMALL('freq table + spikeplot'!C$5:C$504,'freq table + spikeplot'!A360))</f>
      </c>
      <c r="C365" s="20">
        <f t="shared" si="8"/>
      </c>
    </row>
    <row r="366" spans="2:3" ht="12.75">
      <c r="B366" s="19">
        <f>IF('freq table + spikeplot'!C361="","",SMALL('freq table + spikeplot'!C$5:C$504,'freq table + spikeplot'!A361))</f>
      </c>
      <c r="C366" s="20">
        <f t="shared" si="8"/>
      </c>
    </row>
    <row r="367" spans="2:3" ht="12.75">
      <c r="B367" s="19">
        <f>IF('freq table + spikeplot'!C362="","",SMALL('freq table + spikeplot'!C$5:C$504,'freq table + spikeplot'!A362))</f>
      </c>
      <c r="C367" s="20">
        <f t="shared" si="8"/>
      </c>
    </row>
    <row r="368" spans="2:3" ht="12.75">
      <c r="B368" s="19">
        <f>IF('freq table + spikeplot'!C363="","",SMALL('freq table + spikeplot'!C$5:C$504,'freq table + spikeplot'!A363))</f>
      </c>
      <c r="C368" s="20">
        <f t="shared" si="8"/>
      </c>
    </row>
    <row r="369" spans="2:3" ht="12.75">
      <c r="B369" s="19">
        <f>IF('freq table + spikeplot'!C364="","",SMALL('freq table + spikeplot'!C$5:C$504,'freq table + spikeplot'!A364))</f>
      </c>
      <c r="C369" s="20">
        <f t="shared" si="8"/>
      </c>
    </row>
    <row r="370" spans="2:3" ht="12.75">
      <c r="B370" s="19">
        <f>IF('freq table + spikeplot'!C365="","",SMALL('freq table + spikeplot'!C$5:C$504,'freq table + spikeplot'!A365))</f>
      </c>
      <c r="C370" s="20">
        <f t="shared" si="8"/>
      </c>
    </row>
    <row r="371" spans="2:3" ht="12.75">
      <c r="B371" s="19">
        <f>IF('freq table + spikeplot'!C366="","",SMALL('freq table + spikeplot'!C$5:C$504,'freq table + spikeplot'!A366))</f>
      </c>
      <c r="C371" s="20">
        <f t="shared" si="8"/>
      </c>
    </row>
    <row r="372" spans="2:3" ht="12.75">
      <c r="B372" s="19">
        <f>IF('freq table + spikeplot'!C367="","",SMALL('freq table + spikeplot'!C$5:C$504,'freq table + spikeplot'!A367))</f>
      </c>
      <c r="C372" s="20">
        <f t="shared" si="8"/>
      </c>
    </row>
    <row r="373" spans="2:3" ht="12.75">
      <c r="B373" s="19">
        <f>IF('freq table + spikeplot'!C368="","",SMALL('freq table + spikeplot'!C$5:C$504,'freq table + spikeplot'!A368))</f>
      </c>
      <c r="C373" s="20">
        <f t="shared" si="8"/>
      </c>
    </row>
    <row r="374" spans="2:3" ht="12.75">
      <c r="B374" s="19">
        <f>IF('freq table + spikeplot'!C369="","",SMALL('freq table + spikeplot'!C$5:C$504,'freq table + spikeplot'!A369))</f>
      </c>
      <c r="C374" s="20">
        <f t="shared" si="8"/>
      </c>
    </row>
    <row r="375" spans="2:3" ht="12.75">
      <c r="B375" s="19">
        <f>IF('freq table + spikeplot'!C370="","",SMALL('freq table + spikeplot'!C$5:C$504,'freq table + spikeplot'!A370))</f>
      </c>
      <c r="C375" s="20">
        <f t="shared" si="8"/>
      </c>
    </row>
    <row r="376" spans="2:3" ht="12.75">
      <c r="B376" s="19">
        <f>IF('freq table + spikeplot'!C371="","",SMALL('freq table + spikeplot'!C$5:C$504,'freq table + spikeplot'!A371))</f>
      </c>
      <c r="C376" s="20">
        <f t="shared" si="8"/>
      </c>
    </row>
    <row r="377" spans="2:3" ht="12.75">
      <c r="B377" s="19">
        <f>IF('freq table + spikeplot'!C372="","",SMALL('freq table + spikeplot'!C$5:C$504,'freq table + spikeplot'!A372))</f>
      </c>
      <c r="C377" s="20">
        <f t="shared" si="8"/>
      </c>
    </row>
    <row r="378" spans="2:3" ht="12.75">
      <c r="B378" s="19">
        <f>IF('freq table + spikeplot'!C373="","",SMALL('freq table + spikeplot'!C$5:C$504,'freq table + spikeplot'!A373))</f>
      </c>
      <c r="C378" s="20">
        <f t="shared" si="8"/>
      </c>
    </row>
    <row r="379" spans="2:3" ht="12.75">
      <c r="B379" s="19">
        <f>IF('freq table + spikeplot'!C374="","",SMALL('freq table + spikeplot'!C$5:C$504,'freq table + spikeplot'!A374))</f>
      </c>
      <c r="C379" s="20">
        <f t="shared" si="8"/>
      </c>
    </row>
    <row r="380" spans="2:3" ht="12.75">
      <c r="B380" s="19">
        <f>IF('freq table + spikeplot'!C375="","",SMALL('freq table + spikeplot'!C$5:C$504,'freq table + spikeplot'!A375))</f>
      </c>
      <c r="C380" s="20">
        <f t="shared" si="8"/>
      </c>
    </row>
    <row r="381" spans="2:3" ht="12.75">
      <c r="B381" s="19">
        <f>IF('freq table + spikeplot'!C376="","",SMALL('freq table + spikeplot'!C$5:C$504,'freq table + spikeplot'!A376))</f>
      </c>
      <c r="C381" s="20">
        <f t="shared" si="8"/>
      </c>
    </row>
    <row r="382" spans="2:3" ht="12.75">
      <c r="B382" s="19">
        <f>IF('freq table + spikeplot'!C377="","",SMALL('freq table + spikeplot'!C$5:C$504,'freq table + spikeplot'!A377))</f>
      </c>
      <c r="C382" s="20">
        <f t="shared" si="8"/>
      </c>
    </row>
    <row r="383" spans="2:3" ht="12.75">
      <c r="B383" s="19">
        <f>IF('freq table + spikeplot'!C378="","",SMALL('freq table + spikeplot'!C$5:C$504,'freq table + spikeplot'!A378))</f>
      </c>
      <c r="C383" s="20">
        <f t="shared" si="8"/>
      </c>
    </row>
    <row r="384" spans="2:3" ht="12.75">
      <c r="B384" s="19">
        <f>IF('freq table + spikeplot'!C379="","",SMALL('freq table + spikeplot'!C$5:C$504,'freq table + spikeplot'!A379))</f>
      </c>
      <c r="C384" s="20">
        <f t="shared" si="8"/>
      </c>
    </row>
    <row r="385" spans="2:3" ht="12.75">
      <c r="B385" s="19">
        <f>IF('freq table + spikeplot'!C380="","",SMALL('freq table + spikeplot'!C$5:C$504,'freq table + spikeplot'!A380))</f>
      </c>
      <c r="C385" s="20">
        <f t="shared" si="8"/>
      </c>
    </row>
    <row r="386" spans="2:3" ht="12.75">
      <c r="B386" s="19">
        <f>IF('freq table + spikeplot'!C381="","",SMALL('freq table + spikeplot'!C$5:C$504,'freq table + spikeplot'!A381))</f>
      </c>
      <c r="C386" s="20">
        <f t="shared" si="8"/>
      </c>
    </row>
    <row r="387" spans="2:3" ht="12.75">
      <c r="B387" s="19">
        <f>IF('freq table + spikeplot'!C382="","",SMALL('freq table + spikeplot'!C$5:C$504,'freq table + spikeplot'!A382))</f>
      </c>
      <c r="C387" s="20">
        <f t="shared" si="8"/>
      </c>
    </row>
    <row r="388" spans="2:3" ht="12.75">
      <c r="B388" s="19">
        <f>IF('freq table + spikeplot'!C383="","",SMALL('freq table + spikeplot'!C$5:C$504,'freq table + spikeplot'!A383))</f>
      </c>
      <c r="C388" s="20">
        <f t="shared" si="8"/>
      </c>
    </row>
    <row r="389" spans="2:3" ht="12.75">
      <c r="B389" s="19">
        <f>IF('freq table + spikeplot'!C384="","",SMALL('freq table + spikeplot'!C$5:C$504,'freq table + spikeplot'!A384))</f>
      </c>
      <c r="C389" s="20">
        <f t="shared" si="8"/>
      </c>
    </row>
    <row r="390" spans="2:3" ht="12.75">
      <c r="B390" s="19">
        <f>IF('freq table + spikeplot'!C385="","",SMALL('freq table + spikeplot'!C$5:C$504,'freq table + spikeplot'!A385))</f>
      </c>
      <c r="C390" s="20">
        <f t="shared" si="8"/>
      </c>
    </row>
    <row r="391" spans="2:3" ht="12.75">
      <c r="B391" s="19">
        <f>IF('freq table + spikeplot'!C386="","",SMALL('freq table + spikeplot'!C$5:C$504,'freq table + spikeplot'!A386))</f>
      </c>
      <c r="C391" s="20">
        <f t="shared" si="8"/>
      </c>
    </row>
    <row r="392" spans="2:3" ht="12.75">
      <c r="B392" s="19">
        <f>IF('freq table + spikeplot'!C387="","",SMALL('freq table + spikeplot'!C$5:C$504,'freq table + spikeplot'!A387))</f>
      </c>
      <c r="C392" s="20">
        <f t="shared" si="8"/>
      </c>
    </row>
    <row r="393" spans="2:3" ht="12.75">
      <c r="B393" s="19">
        <f>IF('freq table + spikeplot'!C388="","",SMALL('freq table + spikeplot'!C$5:C$504,'freq table + spikeplot'!A388))</f>
      </c>
      <c r="C393" s="20">
        <f t="shared" si="8"/>
      </c>
    </row>
    <row r="394" spans="2:3" ht="12.75">
      <c r="B394" s="19">
        <f>IF('freq table + spikeplot'!C389="","",SMALL('freq table + spikeplot'!C$5:C$504,'freq table + spikeplot'!A389))</f>
      </c>
      <c r="C394" s="20">
        <f t="shared" si="8"/>
      </c>
    </row>
    <row r="395" spans="2:3" ht="12.75">
      <c r="B395" s="19">
        <f>IF('freq table + spikeplot'!C390="","",SMALL('freq table + spikeplot'!C$5:C$504,'freq table + spikeplot'!A390))</f>
      </c>
      <c r="C395" s="20">
        <f t="shared" si="8"/>
      </c>
    </row>
    <row r="396" spans="2:3" ht="12.75">
      <c r="B396" s="19">
        <f>IF('freq table + spikeplot'!C391="","",SMALL('freq table + spikeplot'!C$5:C$504,'freq table + spikeplot'!A391))</f>
      </c>
      <c r="C396" s="20">
        <f aca="true" t="shared" si="9" ref="C396:C459">IF(B396=B397,"",B396)</f>
      </c>
    </row>
    <row r="397" spans="2:3" ht="12.75">
      <c r="B397" s="19">
        <f>IF('freq table + spikeplot'!C392="","",SMALL('freq table + spikeplot'!C$5:C$504,'freq table + spikeplot'!A392))</f>
      </c>
      <c r="C397" s="20">
        <f t="shared" si="9"/>
      </c>
    </row>
    <row r="398" spans="2:3" ht="12.75">
      <c r="B398" s="19">
        <f>IF('freq table + spikeplot'!C393="","",SMALL('freq table + spikeplot'!C$5:C$504,'freq table + spikeplot'!A393))</f>
      </c>
      <c r="C398" s="20">
        <f t="shared" si="9"/>
      </c>
    </row>
    <row r="399" spans="2:3" ht="12.75">
      <c r="B399" s="19">
        <f>IF('freq table + spikeplot'!C394="","",SMALL('freq table + spikeplot'!C$5:C$504,'freq table + spikeplot'!A394))</f>
      </c>
      <c r="C399" s="20">
        <f t="shared" si="9"/>
      </c>
    </row>
    <row r="400" spans="2:3" ht="12.75">
      <c r="B400" s="19">
        <f>IF('freq table + spikeplot'!C395="","",SMALL('freq table + spikeplot'!C$5:C$504,'freq table + spikeplot'!A395))</f>
      </c>
      <c r="C400" s="20">
        <f t="shared" si="9"/>
      </c>
    </row>
    <row r="401" spans="2:3" ht="12.75">
      <c r="B401" s="19">
        <f>IF('freq table + spikeplot'!C396="","",SMALL('freq table + spikeplot'!C$5:C$504,'freq table + spikeplot'!A396))</f>
      </c>
      <c r="C401" s="20">
        <f t="shared" si="9"/>
      </c>
    </row>
    <row r="402" spans="2:3" ht="12.75">
      <c r="B402" s="19">
        <f>IF('freq table + spikeplot'!C397="","",SMALL('freq table + spikeplot'!C$5:C$504,'freq table + spikeplot'!A397))</f>
      </c>
      <c r="C402" s="20">
        <f t="shared" si="9"/>
      </c>
    </row>
    <row r="403" spans="2:3" ht="12.75">
      <c r="B403" s="19">
        <f>IF('freq table + spikeplot'!C398="","",SMALL('freq table + spikeplot'!C$5:C$504,'freq table + spikeplot'!A398))</f>
      </c>
      <c r="C403" s="20">
        <f t="shared" si="9"/>
      </c>
    </row>
    <row r="404" spans="2:3" ht="12.75">
      <c r="B404" s="19">
        <f>IF('freq table + spikeplot'!C399="","",SMALL('freq table + spikeplot'!C$5:C$504,'freq table + spikeplot'!A399))</f>
      </c>
      <c r="C404" s="20">
        <f t="shared" si="9"/>
      </c>
    </row>
    <row r="405" spans="2:3" ht="12.75">
      <c r="B405" s="19">
        <f>IF('freq table + spikeplot'!C400="","",SMALL('freq table + spikeplot'!C$5:C$504,'freq table + spikeplot'!A400))</f>
      </c>
      <c r="C405" s="20">
        <f t="shared" si="9"/>
      </c>
    </row>
    <row r="406" spans="2:3" ht="12.75">
      <c r="B406" s="19">
        <f>IF('freq table + spikeplot'!C401="","",SMALL('freq table + spikeplot'!C$5:C$504,'freq table + spikeplot'!A401))</f>
      </c>
      <c r="C406" s="20">
        <f t="shared" si="9"/>
      </c>
    </row>
    <row r="407" spans="2:3" ht="12.75">
      <c r="B407" s="19">
        <f>IF('freq table + spikeplot'!C402="","",SMALL('freq table + spikeplot'!C$5:C$504,'freq table + spikeplot'!A402))</f>
      </c>
      <c r="C407" s="20">
        <f t="shared" si="9"/>
      </c>
    </row>
    <row r="408" spans="2:3" ht="12.75">
      <c r="B408" s="19">
        <f>IF('freq table + spikeplot'!C403="","",SMALL('freq table + spikeplot'!C$5:C$504,'freq table + spikeplot'!A403))</f>
      </c>
      <c r="C408" s="20">
        <f t="shared" si="9"/>
      </c>
    </row>
    <row r="409" spans="2:3" ht="12.75">
      <c r="B409" s="19">
        <f>IF('freq table + spikeplot'!C404="","",SMALL('freq table + spikeplot'!C$5:C$504,'freq table + spikeplot'!A404))</f>
      </c>
      <c r="C409" s="20">
        <f t="shared" si="9"/>
      </c>
    </row>
    <row r="410" spans="2:3" ht="12.75">
      <c r="B410" s="19">
        <f>IF('freq table + spikeplot'!C405="","",SMALL('freq table + spikeplot'!C$5:C$504,'freq table + spikeplot'!A405))</f>
      </c>
      <c r="C410" s="20">
        <f t="shared" si="9"/>
      </c>
    </row>
    <row r="411" spans="2:3" ht="12.75">
      <c r="B411" s="19">
        <f>IF('freq table + spikeplot'!C406="","",SMALL('freq table + spikeplot'!C$5:C$504,'freq table + spikeplot'!A406))</f>
      </c>
      <c r="C411" s="20">
        <f t="shared" si="9"/>
      </c>
    </row>
    <row r="412" spans="2:3" ht="12.75">
      <c r="B412" s="19">
        <f>IF('freq table + spikeplot'!C407="","",SMALL('freq table + spikeplot'!C$5:C$504,'freq table + spikeplot'!A407))</f>
      </c>
      <c r="C412" s="20">
        <f t="shared" si="9"/>
      </c>
    </row>
    <row r="413" spans="2:3" ht="12.75">
      <c r="B413" s="19">
        <f>IF('freq table + spikeplot'!C408="","",SMALL('freq table + spikeplot'!C$5:C$504,'freq table + spikeplot'!A408))</f>
      </c>
      <c r="C413" s="20">
        <f t="shared" si="9"/>
      </c>
    </row>
    <row r="414" spans="2:3" ht="12.75">
      <c r="B414" s="19">
        <f>IF('freq table + spikeplot'!C409="","",SMALL('freq table + spikeplot'!C$5:C$504,'freq table + spikeplot'!A409))</f>
      </c>
      <c r="C414" s="20">
        <f t="shared" si="9"/>
      </c>
    </row>
    <row r="415" spans="2:3" ht="12.75">
      <c r="B415" s="19">
        <f>IF('freq table + spikeplot'!C410="","",SMALL('freq table + spikeplot'!C$5:C$504,'freq table + spikeplot'!A410))</f>
      </c>
      <c r="C415" s="20">
        <f t="shared" si="9"/>
      </c>
    </row>
    <row r="416" spans="2:3" ht="12.75">
      <c r="B416" s="19">
        <f>IF('freq table + spikeplot'!C411="","",SMALL('freq table + spikeplot'!C$5:C$504,'freq table + spikeplot'!A411))</f>
      </c>
      <c r="C416" s="20">
        <f t="shared" si="9"/>
      </c>
    </row>
    <row r="417" spans="2:3" ht="12.75">
      <c r="B417" s="19">
        <f>IF('freq table + spikeplot'!C412="","",SMALL('freq table + spikeplot'!C$5:C$504,'freq table + spikeplot'!A412))</f>
      </c>
      <c r="C417" s="20">
        <f t="shared" si="9"/>
      </c>
    </row>
    <row r="418" spans="2:3" ht="12.75">
      <c r="B418" s="19">
        <f>IF('freq table + spikeplot'!C413="","",SMALL('freq table + spikeplot'!C$5:C$504,'freq table + spikeplot'!A413))</f>
      </c>
      <c r="C418" s="20">
        <f t="shared" si="9"/>
      </c>
    </row>
    <row r="419" spans="2:3" ht="12.75">
      <c r="B419" s="19">
        <f>IF('freq table + spikeplot'!C414="","",SMALL('freq table + spikeplot'!C$5:C$504,'freq table + spikeplot'!A414))</f>
      </c>
      <c r="C419" s="20">
        <f t="shared" si="9"/>
      </c>
    </row>
    <row r="420" spans="2:3" ht="12.75">
      <c r="B420" s="19">
        <f>IF('freq table + spikeplot'!C415="","",SMALL('freq table + spikeplot'!C$5:C$504,'freq table + spikeplot'!A415))</f>
      </c>
      <c r="C420" s="20">
        <f t="shared" si="9"/>
      </c>
    </row>
    <row r="421" spans="2:3" ht="12.75">
      <c r="B421" s="19">
        <f>IF('freq table + spikeplot'!C416="","",SMALL('freq table + spikeplot'!C$5:C$504,'freq table + spikeplot'!A416))</f>
      </c>
      <c r="C421" s="20">
        <f t="shared" si="9"/>
      </c>
    </row>
    <row r="422" spans="2:3" ht="12.75">
      <c r="B422" s="19">
        <f>IF('freq table + spikeplot'!C417="","",SMALL('freq table + spikeplot'!C$5:C$504,'freq table + spikeplot'!A417))</f>
      </c>
      <c r="C422" s="20">
        <f t="shared" si="9"/>
      </c>
    </row>
    <row r="423" spans="2:3" ht="12.75">
      <c r="B423" s="19">
        <f>IF('freq table + spikeplot'!C418="","",SMALL('freq table + spikeplot'!C$5:C$504,'freq table + spikeplot'!A418))</f>
      </c>
      <c r="C423" s="20">
        <f t="shared" si="9"/>
      </c>
    </row>
    <row r="424" spans="2:3" ht="12.75">
      <c r="B424" s="19">
        <f>IF('freq table + spikeplot'!C419="","",SMALL('freq table + spikeplot'!C$5:C$504,'freq table + spikeplot'!A419))</f>
      </c>
      <c r="C424" s="20">
        <f t="shared" si="9"/>
      </c>
    </row>
    <row r="425" spans="2:3" ht="12.75">
      <c r="B425" s="19">
        <f>IF('freq table + spikeplot'!C420="","",SMALL('freq table + spikeplot'!C$5:C$504,'freq table + spikeplot'!A420))</f>
      </c>
      <c r="C425" s="20">
        <f t="shared" si="9"/>
      </c>
    </row>
    <row r="426" spans="2:3" ht="12.75">
      <c r="B426" s="19">
        <f>IF('freq table + spikeplot'!C421="","",SMALL('freq table + spikeplot'!C$5:C$504,'freq table + spikeplot'!A421))</f>
      </c>
      <c r="C426" s="20">
        <f t="shared" si="9"/>
      </c>
    </row>
    <row r="427" spans="2:3" ht="12.75">
      <c r="B427" s="19">
        <f>IF('freq table + spikeplot'!C422="","",SMALL('freq table + spikeplot'!C$5:C$504,'freq table + spikeplot'!A422))</f>
      </c>
      <c r="C427" s="20">
        <f t="shared" si="9"/>
      </c>
    </row>
    <row r="428" spans="2:3" ht="12.75">
      <c r="B428" s="19">
        <f>IF('freq table + spikeplot'!C423="","",SMALL('freq table + spikeplot'!C$5:C$504,'freq table + spikeplot'!A423))</f>
      </c>
      <c r="C428" s="20">
        <f t="shared" si="9"/>
      </c>
    </row>
    <row r="429" spans="2:3" ht="12.75">
      <c r="B429" s="19">
        <f>IF('freq table + spikeplot'!C424="","",SMALL('freq table + spikeplot'!C$5:C$504,'freq table + spikeplot'!A424))</f>
      </c>
      <c r="C429" s="20">
        <f t="shared" si="9"/>
      </c>
    </row>
    <row r="430" spans="2:3" ht="12.75">
      <c r="B430" s="19">
        <f>IF('freq table + spikeplot'!C425="","",SMALL('freq table + spikeplot'!C$5:C$504,'freq table + spikeplot'!A425))</f>
      </c>
      <c r="C430" s="20">
        <f t="shared" si="9"/>
      </c>
    </row>
    <row r="431" spans="2:3" ht="12.75">
      <c r="B431" s="19">
        <f>IF('freq table + spikeplot'!C426="","",SMALL('freq table + spikeplot'!C$5:C$504,'freq table + spikeplot'!A426))</f>
      </c>
      <c r="C431" s="20">
        <f t="shared" si="9"/>
      </c>
    </row>
    <row r="432" spans="2:3" ht="12.75">
      <c r="B432" s="19">
        <f>IF('freq table + spikeplot'!C427="","",SMALL('freq table + spikeplot'!C$5:C$504,'freq table + spikeplot'!A427))</f>
      </c>
      <c r="C432" s="20">
        <f t="shared" si="9"/>
      </c>
    </row>
    <row r="433" spans="2:3" ht="12.75">
      <c r="B433" s="19">
        <f>IF('freq table + spikeplot'!C428="","",SMALL('freq table + spikeplot'!C$5:C$504,'freq table + spikeplot'!A428))</f>
      </c>
      <c r="C433" s="20">
        <f t="shared" si="9"/>
      </c>
    </row>
    <row r="434" spans="2:3" ht="12.75">
      <c r="B434" s="19">
        <f>IF('freq table + spikeplot'!C429="","",SMALL('freq table + spikeplot'!C$5:C$504,'freq table + spikeplot'!A429))</f>
      </c>
      <c r="C434" s="20">
        <f t="shared" si="9"/>
      </c>
    </row>
    <row r="435" spans="2:3" ht="12.75">
      <c r="B435" s="19">
        <f>IF('freq table + spikeplot'!C430="","",SMALL('freq table + spikeplot'!C$5:C$504,'freq table + spikeplot'!A430))</f>
      </c>
      <c r="C435" s="20">
        <f t="shared" si="9"/>
      </c>
    </row>
    <row r="436" spans="2:3" ht="12.75">
      <c r="B436" s="19">
        <f>IF('freq table + spikeplot'!C431="","",SMALL('freq table + spikeplot'!C$5:C$504,'freq table + spikeplot'!A431))</f>
      </c>
      <c r="C436" s="20">
        <f t="shared" si="9"/>
      </c>
    </row>
    <row r="437" spans="2:3" ht="12.75">
      <c r="B437" s="19">
        <f>IF('freq table + spikeplot'!C432="","",SMALL('freq table + spikeplot'!C$5:C$504,'freq table + spikeplot'!A432))</f>
      </c>
      <c r="C437" s="20">
        <f t="shared" si="9"/>
      </c>
    </row>
    <row r="438" spans="2:3" ht="12.75">
      <c r="B438" s="19">
        <f>IF('freq table + spikeplot'!C433="","",SMALL('freq table + spikeplot'!C$5:C$504,'freq table + spikeplot'!A433))</f>
      </c>
      <c r="C438" s="20">
        <f t="shared" si="9"/>
      </c>
    </row>
    <row r="439" spans="2:3" ht="12.75">
      <c r="B439" s="19">
        <f>IF('freq table + spikeplot'!C434="","",SMALL('freq table + spikeplot'!C$5:C$504,'freq table + spikeplot'!A434))</f>
      </c>
      <c r="C439" s="20">
        <f t="shared" si="9"/>
      </c>
    </row>
    <row r="440" spans="2:3" ht="12.75">
      <c r="B440" s="19">
        <f>IF('freq table + spikeplot'!C435="","",SMALL('freq table + spikeplot'!C$5:C$504,'freq table + spikeplot'!A435))</f>
      </c>
      <c r="C440" s="20">
        <f t="shared" si="9"/>
      </c>
    </row>
    <row r="441" spans="2:3" ht="12.75">
      <c r="B441" s="19">
        <f>IF('freq table + spikeplot'!C436="","",SMALL('freq table + spikeplot'!C$5:C$504,'freq table + spikeplot'!A436))</f>
      </c>
      <c r="C441" s="20">
        <f t="shared" si="9"/>
      </c>
    </row>
    <row r="442" spans="2:3" ht="12.75">
      <c r="B442" s="19">
        <f>IF('freq table + spikeplot'!C437="","",SMALL('freq table + spikeplot'!C$5:C$504,'freq table + spikeplot'!A437))</f>
      </c>
      <c r="C442" s="20">
        <f t="shared" si="9"/>
      </c>
    </row>
    <row r="443" spans="2:3" ht="12.75">
      <c r="B443" s="19">
        <f>IF('freq table + spikeplot'!C438="","",SMALL('freq table + spikeplot'!C$5:C$504,'freq table + spikeplot'!A438))</f>
      </c>
      <c r="C443" s="20">
        <f t="shared" si="9"/>
      </c>
    </row>
    <row r="444" spans="2:3" ht="12.75">
      <c r="B444" s="19">
        <f>IF('freq table + spikeplot'!C439="","",SMALL('freq table + spikeplot'!C$5:C$504,'freq table + spikeplot'!A439))</f>
      </c>
      <c r="C444" s="20">
        <f t="shared" si="9"/>
      </c>
    </row>
    <row r="445" spans="2:3" ht="12.75">
      <c r="B445" s="19">
        <f>IF('freq table + spikeplot'!C440="","",SMALL('freq table + spikeplot'!C$5:C$504,'freq table + spikeplot'!A440))</f>
      </c>
      <c r="C445" s="20">
        <f t="shared" si="9"/>
      </c>
    </row>
    <row r="446" spans="2:3" ht="12.75">
      <c r="B446" s="19">
        <f>IF('freq table + spikeplot'!C441="","",SMALL('freq table + spikeplot'!C$5:C$504,'freq table + spikeplot'!A441))</f>
      </c>
      <c r="C446" s="20">
        <f t="shared" si="9"/>
      </c>
    </row>
    <row r="447" spans="2:3" ht="12.75">
      <c r="B447" s="19">
        <f>IF('freq table + spikeplot'!C442="","",SMALL('freq table + spikeplot'!C$5:C$504,'freq table + spikeplot'!A442))</f>
      </c>
      <c r="C447" s="20">
        <f t="shared" si="9"/>
      </c>
    </row>
    <row r="448" spans="2:3" ht="12.75">
      <c r="B448" s="19">
        <f>IF('freq table + spikeplot'!C443="","",SMALL('freq table + spikeplot'!C$5:C$504,'freq table + spikeplot'!A443))</f>
      </c>
      <c r="C448" s="20">
        <f t="shared" si="9"/>
      </c>
    </row>
    <row r="449" spans="2:3" ht="12.75">
      <c r="B449" s="19">
        <f>IF('freq table + spikeplot'!C444="","",SMALL('freq table + spikeplot'!C$5:C$504,'freq table + spikeplot'!A444))</f>
      </c>
      <c r="C449" s="20">
        <f t="shared" si="9"/>
      </c>
    </row>
    <row r="450" spans="2:3" ht="12.75">
      <c r="B450" s="19">
        <f>IF('freq table + spikeplot'!C445="","",SMALL('freq table + spikeplot'!C$5:C$504,'freq table + spikeplot'!A445))</f>
      </c>
      <c r="C450" s="20">
        <f t="shared" si="9"/>
      </c>
    </row>
    <row r="451" spans="2:3" ht="12.75">
      <c r="B451" s="19">
        <f>IF('freq table + spikeplot'!C446="","",SMALL('freq table + spikeplot'!C$5:C$504,'freq table + spikeplot'!A446))</f>
      </c>
      <c r="C451" s="20">
        <f t="shared" si="9"/>
      </c>
    </row>
    <row r="452" spans="2:3" ht="12.75">
      <c r="B452" s="19">
        <f>IF('freq table + spikeplot'!C447="","",SMALL('freq table + spikeplot'!C$5:C$504,'freq table + spikeplot'!A447))</f>
      </c>
      <c r="C452" s="20">
        <f t="shared" si="9"/>
      </c>
    </row>
    <row r="453" spans="2:3" ht="12.75">
      <c r="B453" s="19">
        <f>IF('freq table + spikeplot'!C448="","",SMALL('freq table + spikeplot'!C$5:C$504,'freq table + spikeplot'!A448))</f>
      </c>
      <c r="C453" s="20">
        <f t="shared" si="9"/>
      </c>
    </row>
    <row r="454" spans="2:3" ht="12.75">
      <c r="B454" s="19">
        <f>IF('freq table + spikeplot'!C449="","",SMALL('freq table + spikeplot'!C$5:C$504,'freq table + spikeplot'!A449))</f>
      </c>
      <c r="C454" s="20">
        <f t="shared" si="9"/>
      </c>
    </row>
    <row r="455" spans="2:3" ht="12.75">
      <c r="B455" s="19">
        <f>IF('freq table + spikeplot'!C450="","",SMALL('freq table + spikeplot'!C$5:C$504,'freq table + spikeplot'!A450))</f>
      </c>
      <c r="C455" s="20">
        <f t="shared" si="9"/>
      </c>
    </row>
    <row r="456" spans="2:3" ht="12.75">
      <c r="B456" s="19">
        <f>IF('freq table + spikeplot'!C451="","",SMALL('freq table + spikeplot'!C$5:C$504,'freq table + spikeplot'!A451))</f>
      </c>
      <c r="C456" s="20">
        <f t="shared" si="9"/>
      </c>
    </row>
    <row r="457" spans="2:3" ht="12.75">
      <c r="B457" s="19">
        <f>IF('freq table + spikeplot'!C452="","",SMALL('freq table + spikeplot'!C$5:C$504,'freq table + spikeplot'!A452))</f>
      </c>
      <c r="C457" s="20">
        <f t="shared" si="9"/>
      </c>
    </row>
    <row r="458" spans="2:3" ht="12.75">
      <c r="B458" s="19">
        <f>IF('freq table + spikeplot'!C453="","",SMALL('freq table + spikeplot'!C$5:C$504,'freq table + spikeplot'!A453))</f>
      </c>
      <c r="C458" s="20">
        <f t="shared" si="9"/>
      </c>
    </row>
    <row r="459" spans="2:3" ht="12.75">
      <c r="B459" s="19">
        <f>IF('freq table + spikeplot'!C454="","",SMALL('freq table + spikeplot'!C$5:C$504,'freq table + spikeplot'!A454))</f>
      </c>
      <c r="C459" s="20">
        <f t="shared" si="9"/>
      </c>
    </row>
    <row r="460" spans="2:3" ht="12.75">
      <c r="B460" s="19">
        <f>IF('freq table + spikeplot'!C455="","",SMALL('freq table + spikeplot'!C$5:C$504,'freq table + spikeplot'!A455))</f>
      </c>
      <c r="C460" s="20">
        <f aca="true" t="shared" si="10" ref="C460:C509">IF(B460=B461,"",B460)</f>
      </c>
    </row>
    <row r="461" spans="2:3" ht="12.75">
      <c r="B461" s="19">
        <f>IF('freq table + spikeplot'!C456="","",SMALL('freq table + spikeplot'!C$5:C$504,'freq table + spikeplot'!A456))</f>
      </c>
      <c r="C461" s="20">
        <f t="shared" si="10"/>
      </c>
    </row>
    <row r="462" spans="2:3" ht="12.75">
      <c r="B462" s="19">
        <f>IF('freq table + spikeplot'!C457="","",SMALL('freq table + spikeplot'!C$5:C$504,'freq table + spikeplot'!A457))</f>
      </c>
      <c r="C462" s="20">
        <f t="shared" si="10"/>
      </c>
    </row>
    <row r="463" spans="2:3" ht="12.75">
      <c r="B463" s="19">
        <f>IF('freq table + spikeplot'!C458="","",SMALL('freq table + spikeplot'!C$5:C$504,'freq table + spikeplot'!A458))</f>
      </c>
      <c r="C463" s="20">
        <f t="shared" si="10"/>
      </c>
    </row>
    <row r="464" spans="2:3" ht="12.75">
      <c r="B464" s="19">
        <f>IF('freq table + spikeplot'!C459="","",SMALL('freq table + spikeplot'!C$5:C$504,'freq table + spikeplot'!A459))</f>
      </c>
      <c r="C464" s="20">
        <f t="shared" si="10"/>
      </c>
    </row>
    <row r="465" spans="2:3" ht="12.75">
      <c r="B465" s="19">
        <f>IF('freq table + spikeplot'!C460="","",SMALL('freq table + spikeplot'!C$5:C$504,'freq table + spikeplot'!A460))</f>
      </c>
      <c r="C465" s="20">
        <f t="shared" si="10"/>
      </c>
    </row>
    <row r="466" spans="2:3" ht="12.75">
      <c r="B466" s="19">
        <f>IF('freq table + spikeplot'!C461="","",SMALL('freq table + spikeplot'!C$5:C$504,'freq table + spikeplot'!A461))</f>
      </c>
      <c r="C466" s="20">
        <f t="shared" si="10"/>
      </c>
    </row>
    <row r="467" spans="2:3" ht="12.75">
      <c r="B467" s="19">
        <f>IF('freq table + spikeplot'!C462="","",SMALL('freq table + spikeplot'!C$5:C$504,'freq table + spikeplot'!A462))</f>
      </c>
      <c r="C467" s="20">
        <f t="shared" si="10"/>
      </c>
    </row>
    <row r="468" spans="2:3" ht="12.75">
      <c r="B468" s="19">
        <f>IF('freq table + spikeplot'!C463="","",SMALL('freq table + spikeplot'!C$5:C$504,'freq table + spikeplot'!A463))</f>
      </c>
      <c r="C468" s="20">
        <f t="shared" si="10"/>
      </c>
    </row>
    <row r="469" spans="2:3" ht="12.75">
      <c r="B469" s="19">
        <f>IF('freq table + spikeplot'!C464="","",SMALL('freq table + spikeplot'!C$5:C$504,'freq table + spikeplot'!A464))</f>
      </c>
      <c r="C469" s="20">
        <f t="shared" si="10"/>
      </c>
    </row>
    <row r="470" spans="2:3" ht="12.75">
      <c r="B470" s="19">
        <f>IF('freq table + spikeplot'!C465="","",SMALL('freq table + spikeplot'!C$5:C$504,'freq table + spikeplot'!A465))</f>
      </c>
      <c r="C470" s="20">
        <f t="shared" si="10"/>
      </c>
    </row>
    <row r="471" spans="2:3" ht="12.75">
      <c r="B471" s="19">
        <f>IF('freq table + spikeplot'!C466="","",SMALL('freq table + spikeplot'!C$5:C$504,'freq table + spikeplot'!A466))</f>
      </c>
      <c r="C471" s="20">
        <f t="shared" si="10"/>
      </c>
    </row>
    <row r="472" spans="2:3" ht="12.75">
      <c r="B472" s="19">
        <f>IF('freq table + spikeplot'!C467="","",SMALL('freq table + spikeplot'!C$5:C$504,'freq table + spikeplot'!A467))</f>
      </c>
      <c r="C472" s="20">
        <f t="shared" si="10"/>
      </c>
    </row>
    <row r="473" spans="2:3" ht="12.75">
      <c r="B473" s="19">
        <f>IF('freq table + spikeplot'!C468="","",SMALL('freq table + spikeplot'!C$5:C$504,'freq table + spikeplot'!A468))</f>
      </c>
      <c r="C473" s="20">
        <f t="shared" si="10"/>
      </c>
    </row>
    <row r="474" spans="2:3" ht="12.75">
      <c r="B474" s="19">
        <f>IF('freq table + spikeplot'!C469="","",SMALL('freq table + spikeplot'!C$5:C$504,'freq table + spikeplot'!A469))</f>
      </c>
      <c r="C474" s="20">
        <f t="shared" si="10"/>
      </c>
    </row>
    <row r="475" spans="2:3" ht="12.75">
      <c r="B475" s="19">
        <f>IF('freq table + spikeplot'!C470="","",SMALL('freq table + spikeplot'!C$5:C$504,'freq table + spikeplot'!A470))</f>
      </c>
      <c r="C475" s="20">
        <f t="shared" si="10"/>
      </c>
    </row>
    <row r="476" spans="2:3" ht="12.75">
      <c r="B476" s="19">
        <f>IF('freq table + spikeplot'!C471="","",SMALL('freq table + spikeplot'!C$5:C$504,'freq table + spikeplot'!A471))</f>
      </c>
      <c r="C476" s="20">
        <f t="shared" si="10"/>
      </c>
    </row>
    <row r="477" spans="2:3" ht="12.75">
      <c r="B477" s="19">
        <f>IF('freq table + spikeplot'!C472="","",SMALL('freq table + spikeplot'!C$5:C$504,'freq table + spikeplot'!A472))</f>
      </c>
      <c r="C477" s="20">
        <f t="shared" si="10"/>
      </c>
    </row>
    <row r="478" spans="2:3" ht="12.75">
      <c r="B478" s="19">
        <f>IF('freq table + spikeplot'!C473="","",SMALL('freq table + spikeplot'!C$5:C$504,'freq table + spikeplot'!A473))</f>
      </c>
      <c r="C478" s="20">
        <f t="shared" si="10"/>
      </c>
    </row>
    <row r="479" spans="2:3" ht="12.75">
      <c r="B479" s="19">
        <f>IF('freq table + spikeplot'!C474="","",SMALL('freq table + spikeplot'!C$5:C$504,'freq table + spikeplot'!A474))</f>
      </c>
      <c r="C479" s="20">
        <f t="shared" si="10"/>
      </c>
    </row>
    <row r="480" spans="2:3" ht="12.75">
      <c r="B480" s="19">
        <f>IF('freq table + spikeplot'!C475="","",SMALL('freq table + spikeplot'!C$5:C$504,'freq table + spikeplot'!A475))</f>
      </c>
      <c r="C480" s="20">
        <f t="shared" si="10"/>
      </c>
    </row>
    <row r="481" spans="2:3" ht="12.75">
      <c r="B481" s="19">
        <f>IF('freq table + spikeplot'!C476="","",SMALL('freq table + spikeplot'!C$5:C$504,'freq table + spikeplot'!A476))</f>
      </c>
      <c r="C481" s="20">
        <f t="shared" si="10"/>
      </c>
    </row>
    <row r="482" spans="2:3" ht="12.75">
      <c r="B482" s="19">
        <f>IF('freq table + spikeplot'!C477="","",SMALL('freq table + spikeplot'!C$5:C$504,'freq table + spikeplot'!A477))</f>
      </c>
      <c r="C482" s="20">
        <f t="shared" si="10"/>
      </c>
    </row>
    <row r="483" spans="2:3" ht="12.75">
      <c r="B483" s="19">
        <f>IF('freq table + spikeplot'!C478="","",SMALL('freq table + spikeplot'!C$5:C$504,'freq table + spikeplot'!A478))</f>
      </c>
      <c r="C483" s="20">
        <f t="shared" si="10"/>
      </c>
    </row>
    <row r="484" spans="2:3" ht="12.75">
      <c r="B484" s="19">
        <f>IF('freq table + spikeplot'!C479="","",SMALL('freq table + spikeplot'!C$5:C$504,'freq table + spikeplot'!A479))</f>
      </c>
      <c r="C484" s="20">
        <f t="shared" si="10"/>
      </c>
    </row>
    <row r="485" spans="2:3" ht="12.75">
      <c r="B485" s="19">
        <f>IF('freq table + spikeplot'!C480="","",SMALL('freq table + spikeplot'!C$5:C$504,'freq table + spikeplot'!A480))</f>
      </c>
      <c r="C485" s="20">
        <f t="shared" si="10"/>
      </c>
    </row>
    <row r="486" spans="2:3" ht="12.75">
      <c r="B486" s="19">
        <f>IF('freq table + spikeplot'!C481="","",SMALL('freq table + spikeplot'!C$5:C$504,'freq table + spikeplot'!A481))</f>
      </c>
      <c r="C486" s="20">
        <f t="shared" si="10"/>
      </c>
    </row>
    <row r="487" spans="2:3" ht="12.75">
      <c r="B487" s="19">
        <f>IF('freq table + spikeplot'!C482="","",SMALL('freq table + spikeplot'!C$5:C$504,'freq table + spikeplot'!A482))</f>
      </c>
      <c r="C487" s="20">
        <f t="shared" si="10"/>
      </c>
    </row>
    <row r="488" spans="2:3" ht="12.75">
      <c r="B488" s="19">
        <f>IF('freq table + spikeplot'!C483="","",SMALL('freq table + spikeplot'!C$5:C$504,'freq table + spikeplot'!A483))</f>
      </c>
      <c r="C488" s="20">
        <f t="shared" si="10"/>
      </c>
    </row>
    <row r="489" spans="2:3" ht="12.75">
      <c r="B489" s="19">
        <f>IF('freq table + spikeplot'!C484="","",SMALL('freq table + spikeplot'!C$5:C$504,'freq table + spikeplot'!A484))</f>
      </c>
      <c r="C489" s="20">
        <f t="shared" si="10"/>
      </c>
    </row>
    <row r="490" spans="2:3" ht="12.75">
      <c r="B490" s="19">
        <f>IF('freq table + spikeplot'!C485="","",SMALL('freq table + spikeplot'!C$5:C$504,'freq table + spikeplot'!A485))</f>
      </c>
      <c r="C490" s="20">
        <f t="shared" si="10"/>
      </c>
    </row>
    <row r="491" spans="2:3" ht="12.75">
      <c r="B491" s="19">
        <f>IF('freq table + spikeplot'!C486="","",SMALL('freq table + spikeplot'!C$5:C$504,'freq table + spikeplot'!A486))</f>
      </c>
      <c r="C491" s="20">
        <f t="shared" si="10"/>
      </c>
    </row>
    <row r="492" spans="2:3" ht="12.75">
      <c r="B492" s="19">
        <f>IF('freq table + spikeplot'!C487="","",SMALL('freq table + spikeplot'!C$5:C$504,'freq table + spikeplot'!A487))</f>
      </c>
      <c r="C492" s="20">
        <f t="shared" si="10"/>
      </c>
    </row>
    <row r="493" spans="2:3" ht="12.75">
      <c r="B493" s="19">
        <f>IF('freq table + spikeplot'!C488="","",SMALL('freq table + spikeplot'!C$5:C$504,'freq table + spikeplot'!A488))</f>
      </c>
      <c r="C493" s="20">
        <f t="shared" si="10"/>
      </c>
    </row>
    <row r="494" spans="2:3" ht="12.75">
      <c r="B494" s="19">
        <f>IF('freq table + spikeplot'!C489="","",SMALL('freq table + spikeplot'!C$5:C$504,'freq table + spikeplot'!A489))</f>
      </c>
      <c r="C494" s="20">
        <f t="shared" si="10"/>
      </c>
    </row>
    <row r="495" spans="2:3" ht="12.75">
      <c r="B495" s="19">
        <f>IF('freq table + spikeplot'!C490="","",SMALL('freq table + spikeplot'!C$5:C$504,'freq table + spikeplot'!A490))</f>
      </c>
      <c r="C495" s="20">
        <f t="shared" si="10"/>
      </c>
    </row>
    <row r="496" spans="2:3" ht="12.75">
      <c r="B496" s="19">
        <f>IF('freq table + spikeplot'!C491="","",SMALL('freq table + spikeplot'!C$5:C$504,'freq table + spikeplot'!A491))</f>
      </c>
      <c r="C496" s="20">
        <f t="shared" si="10"/>
      </c>
    </row>
    <row r="497" spans="2:3" ht="12.75">
      <c r="B497" s="19">
        <f>IF('freq table + spikeplot'!C492="","",SMALL('freq table + spikeplot'!C$5:C$504,'freq table + spikeplot'!A492))</f>
      </c>
      <c r="C497" s="20">
        <f t="shared" si="10"/>
      </c>
    </row>
    <row r="498" spans="2:3" ht="12.75">
      <c r="B498" s="19">
        <f>IF('freq table + spikeplot'!C493="","",SMALL('freq table + spikeplot'!C$5:C$504,'freq table + spikeplot'!A493))</f>
      </c>
      <c r="C498" s="20">
        <f t="shared" si="10"/>
      </c>
    </row>
    <row r="499" spans="2:3" ht="12.75">
      <c r="B499" s="19">
        <f>IF('freq table + spikeplot'!C494="","",SMALL('freq table + spikeplot'!C$5:C$504,'freq table + spikeplot'!A494))</f>
      </c>
      <c r="C499" s="20">
        <f t="shared" si="10"/>
      </c>
    </row>
    <row r="500" spans="2:3" ht="12.75">
      <c r="B500" s="19">
        <f>IF('freq table + spikeplot'!C495="","",SMALL('freq table + spikeplot'!C$5:C$504,'freq table + spikeplot'!A495))</f>
      </c>
      <c r="C500" s="20">
        <f t="shared" si="10"/>
      </c>
    </row>
    <row r="501" spans="2:3" ht="12.75">
      <c r="B501" s="19">
        <f>IF('freq table + spikeplot'!C496="","",SMALL('freq table + spikeplot'!C$5:C$504,'freq table + spikeplot'!A496))</f>
      </c>
      <c r="C501" s="20">
        <f t="shared" si="10"/>
      </c>
    </row>
    <row r="502" spans="2:3" ht="12.75">
      <c r="B502" s="19">
        <f>IF('freq table + spikeplot'!C497="","",SMALL('freq table + spikeplot'!C$5:C$504,'freq table + spikeplot'!A497))</f>
      </c>
      <c r="C502" s="20">
        <f t="shared" si="10"/>
      </c>
    </row>
    <row r="503" spans="2:3" ht="12.75">
      <c r="B503" s="19">
        <f>IF('freq table + spikeplot'!C498="","",SMALL('freq table + spikeplot'!C$5:C$504,'freq table + spikeplot'!A498))</f>
      </c>
      <c r="C503" s="20">
        <f t="shared" si="10"/>
      </c>
    </row>
    <row r="504" spans="2:3" ht="12.75">
      <c r="B504" s="19">
        <f>IF('freq table + spikeplot'!C499="","",SMALL('freq table + spikeplot'!C$5:C$504,'freq table + spikeplot'!A499))</f>
      </c>
      <c r="C504" s="20">
        <f t="shared" si="10"/>
      </c>
    </row>
    <row r="505" spans="2:3" ht="12.75">
      <c r="B505" s="19">
        <f>IF('freq table + spikeplot'!C500="","",SMALL('freq table + spikeplot'!C$5:C$504,'freq table + spikeplot'!A500))</f>
      </c>
      <c r="C505" s="20">
        <f t="shared" si="10"/>
      </c>
    </row>
    <row r="506" spans="2:3" ht="12.75">
      <c r="B506" s="19">
        <f>IF('freq table + spikeplot'!C501="","",SMALL('freq table + spikeplot'!C$5:C$504,'freq table + spikeplot'!A501))</f>
      </c>
      <c r="C506" s="20">
        <f t="shared" si="10"/>
      </c>
    </row>
    <row r="507" spans="2:3" ht="12.75">
      <c r="B507" s="19">
        <f>IF('freq table + spikeplot'!C502="","",SMALL('freq table + spikeplot'!C$5:C$504,'freq table + spikeplot'!A502))</f>
      </c>
      <c r="C507" s="20">
        <f t="shared" si="10"/>
      </c>
    </row>
    <row r="508" spans="2:3" ht="12.75">
      <c r="B508" s="19">
        <f>IF('freq table + spikeplot'!C503="","",SMALL('freq table + spikeplot'!C$5:C$504,'freq table + spikeplot'!A503))</f>
      </c>
      <c r="C508" s="20">
        <f t="shared" si="10"/>
      </c>
    </row>
    <row r="509" spans="2:3" ht="12.75">
      <c r="B509" s="21">
        <f>IF('freq table + spikeplot'!C504="","",SMALL('freq table + spikeplot'!C$5:C$504,'freq table + spikeplot'!A504))</f>
      </c>
      <c r="C509" s="22">
        <f t="shared" si="10"/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dcterms:created xsi:type="dcterms:W3CDTF">2010-05-04T01:50:08Z</dcterms:created>
  <dcterms:modified xsi:type="dcterms:W3CDTF">2010-05-10T07:34:06Z</dcterms:modified>
  <cp:category/>
  <cp:version/>
  <cp:contentType/>
  <cp:contentStatus/>
</cp:coreProperties>
</file>