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8765" windowHeight="12120" activeTab="0"/>
  </bookViews>
  <sheets>
    <sheet name="boxplot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<sst xmlns="http://schemas.openxmlformats.org/spreadsheetml/2006/main" count="1101" uniqueCount="77">
  <si>
    <t>median</t>
  </si>
  <si>
    <t>Q1</t>
  </si>
  <si>
    <t>Q3</t>
  </si>
  <si>
    <t>lower fence</t>
  </si>
  <si>
    <t>upper fence</t>
  </si>
  <si>
    <t>med</t>
  </si>
  <si>
    <t>min</t>
  </si>
  <si>
    <t>max</t>
  </si>
  <si>
    <t>Q1+eps</t>
  </si>
  <si>
    <t>Q3+eps</t>
  </si>
  <si>
    <t>med+eps</t>
  </si>
  <si>
    <t>upper outliers</t>
  </si>
  <si>
    <t>left whisker</t>
  </si>
  <si>
    <t>right whisker</t>
  </si>
  <si>
    <t>box bottom</t>
  </si>
  <si>
    <t>box top</t>
  </si>
  <si>
    <t>box left</t>
  </si>
  <si>
    <t>box right</t>
  </si>
  <si>
    <t>posn 1</t>
  </si>
  <si>
    <t>posn 2</t>
  </si>
  <si>
    <t>lower outliers</t>
  </si>
  <si>
    <t>epsilon</t>
  </si>
  <si>
    <t>upper</t>
  </si>
  <si>
    <t>lower</t>
  </si>
  <si>
    <t>box middle</t>
  </si>
  <si>
    <t>bottom edge</t>
  </si>
  <si>
    <t>middle</t>
  </si>
  <si>
    <t>top edge</t>
  </si>
  <si>
    <t>Outliers</t>
  </si>
  <si>
    <t>are shown on the boxplot</t>
  </si>
  <si>
    <t>Compute Q3</t>
  </si>
  <si>
    <t>Compute Q1</t>
  </si>
  <si>
    <t>value 2</t>
  </si>
  <si>
    <t>value 1</t>
  </si>
  <si>
    <t>Quartile is mean of values in 2 positions:</t>
  </si>
  <si>
    <t>minimum</t>
  </si>
  <si>
    <t>1st quartile value</t>
  </si>
  <si>
    <t>3rd quartile value</t>
  </si>
  <si>
    <t>maximum</t>
  </si>
  <si>
    <t>interquartile range</t>
  </si>
  <si>
    <r>
      <t>Q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+ 1.5 x IQR</t>
    </r>
  </si>
  <si>
    <r>
      <t>Q</t>
    </r>
    <r>
      <rPr>
        <b/>
        <vertAlign val="subscript"/>
        <sz val="10"/>
        <rFont val="Arial"/>
        <family val="2"/>
      </rPr>
      <t>1 =</t>
    </r>
  </si>
  <si>
    <r>
      <t>Q</t>
    </r>
    <r>
      <rPr>
        <b/>
        <vertAlign val="subscript"/>
        <sz val="10"/>
        <rFont val="Arial"/>
        <family val="2"/>
      </rPr>
      <t>3 =</t>
    </r>
  </si>
  <si>
    <t>n =</t>
  </si>
  <si>
    <t>5-NUMBER SUMMARY</t>
  </si>
  <si>
    <t>3 columns of info for lower</t>
  </si>
  <si>
    <t>3 columns of info for upper</t>
  </si>
  <si>
    <t>Only the first 20 outliers of each</t>
  </si>
  <si>
    <t>Do you want the boxplot NOT to show any outliers?</t>
  </si>
  <si>
    <r>
      <t>IQR = Q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</si>
  <si>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Prepared by William Lepowsky for the Laney College Math Department</t>
  </si>
  <si>
    <t>OUTLIERS</t>
  </si>
  <si>
    <t>no. of data values</t>
  </si>
  <si>
    <t>Creating a 5-number summary and boxplot (showing outliers, if any)</t>
  </si>
  <si>
    <t>DO NOT CHANGE ANYTHING ON THIS PAGE ! !</t>
  </si>
  <si>
    <t>min =</t>
  </si>
  <si>
    <t>max =</t>
  </si>
  <si>
    <r>
      <t>md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</t>
    </r>
  </si>
  <si>
    <t>if G1 = 0, min</t>
  </si>
  <si>
    <t>if G1&gt;0 and H(G1)=LowerFence, LF</t>
  </si>
  <si>
    <t>else, value in posn (G1+1) from bottom</t>
  </si>
  <si>
    <t>if M1 = 0, max</t>
  </si>
  <si>
    <t>if M1&gt;0 and N1=UpperFence, UF</t>
  </si>
  <si>
    <t>else, value in posn (M1+1) from top</t>
  </si>
  <si>
    <t>plot 20 lower outliers</t>
  </si>
  <si>
    <t>plot 20 upper outliers</t>
  </si>
  <si>
    <t>Before entering a new set of data, delete what's in Column C by clicking on the "C" to highlight Column C, and then press Delete.</t>
  </si>
  <si>
    <t>To permit the boxplot to show any outliers, delete the N.</t>
  </si>
  <si>
    <t>IQR/100,000</t>
  </si>
  <si>
    <t>Box frame</t>
  </si>
  <si>
    <r>
      <t>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1.5 x IQR</t>
    </r>
  </si>
  <si>
    <t>DON'T CHANGE ANY OF THESE NUMBERS ! !</t>
  </si>
  <si>
    <t>Enter up to 500 data values in Column C (in any order), starting in Row 1.  Type them, or copy and paste.  The boxplot (and any outliers) will appear.</t>
  </si>
  <si>
    <t>BE SURE NOT TO CHANGE ANY OTHER NUMBERS ON THIS PAGE ! !</t>
  </si>
  <si>
    <r>
      <t xml:space="preserve">If so, </t>
    </r>
    <r>
      <rPr>
        <b/>
        <sz val="10"/>
        <rFont val="Arial"/>
        <family val="2"/>
      </rPr>
      <t>type the letter N</t>
    </r>
    <r>
      <rPr>
        <sz val="10"/>
        <rFont val="Arial"/>
        <family val="2"/>
      </rPr>
      <t xml:space="preserve"> (either capital or lower case) </t>
    </r>
    <r>
      <rPr>
        <b/>
        <sz val="10"/>
        <rFont val="Arial"/>
        <family val="2"/>
      </rPr>
      <t>in this box</t>
    </r>
    <r>
      <rPr>
        <sz val="10"/>
        <rFont val="Arial"/>
        <family val="2"/>
      </rPr>
      <t>:</t>
    </r>
  </si>
  <si>
    <t>They will change automatically.</t>
  </si>
  <si>
    <t>To sort the data from low to high, click on the "C" at the top to highlight Column C; then click the        symbol.  (Or click "C"; then Data; Sort; OK)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</si>
</sst>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.75"/>
      <name val="Arial"/>
      <family val="2"/>
    </font>
    <font>
      <b/>
      <i/>
      <sz val="10"/>
      <color indexed="61"/>
      <name val="Arial"/>
      <family val="2"/>
    </font>
    <font>
      <b/>
      <i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22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01"/>
          <c:w val="0.962"/>
          <c:h val="0.89775"/>
        </c:manualLayout>
      </c:layout>
      <c:scatterChart>
        <c:scatterStyle val="lineMarker"/>
        <c:varyColors val="0"/>
        <c:ser>
          <c:idx val="0"/>
          <c:order val="0"/>
          <c:tx>
            <c:v>left whisker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formulas!$W$17:$W$18</c:f>
              <c:numCache>
                <c:ptCount val="2"/>
                <c:pt idx="0">
                  <c:v>9</c:v>
                </c:pt>
                <c:pt idx="1">
                  <c:v>25.5</c:v>
                </c:pt>
              </c:numCache>
            </c:numRef>
          </c:xVal>
          <c:yVal>
            <c:numRef>
              <c:f>formulas!$X$17:$X$18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box top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formulas!$W$5:$W$6</c:f>
              <c:numCache>
                <c:ptCount val="2"/>
                <c:pt idx="0">
                  <c:v>25.5</c:v>
                </c:pt>
                <c:pt idx="1">
                  <c:v>36.5</c:v>
                </c:pt>
              </c:numCache>
            </c:numRef>
          </c:xVal>
          <c:yVal>
            <c:numRef>
              <c:f>formulas!$X$5:$X$6</c:f>
              <c:numCache>
                <c:ptCount val="2"/>
                <c:pt idx="0">
                  <c:v>0.9</c:v>
                </c:pt>
                <c:pt idx="1">
                  <c:v>0.9</c:v>
                </c:pt>
              </c:numCache>
            </c:numRef>
          </c:yVal>
          <c:smooth val="0"/>
        </c:ser>
        <c:ser>
          <c:idx val="2"/>
          <c:order val="2"/>
          <c:tx>
            <c:v>box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formulas!$W$2:$W$3</c:f>
              <c:numCache>
                <c:ptCount val="2"/>
                <c:pt idx="0">
                  <c:v>25.5</c:v>
                </c:pt>
                <c:pt idx="1">
                  <c:v>36.5</c:v>
                </c:pt>
              </c:numCache>
            </c:numRef>
          </c:xVal>
          <c:yVal>
            <c:numRef>
              <c:f>formulas!$X$2:$X$3</c:f>
              <c:numCache>
                <c:ptCount val="2"/>
                <c:pt idx="0">
                  <c:v>1.1</c:v>
                </c:pt>
                <c:pt idx="1">
                  <c:v>1.1</c:v>
                </c:pt>
              </c:numCache>
            </c:numRef>
          </c:yVal>
          <c:smooth val="0"/>
        </c:ser>
        <c:ser>
          <c:idx val="3"/>
          <c:order val="3"/>
          <c:tx>
            <c:v>right whisker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formulas!$W$21:$W$22</c:f>
              <c:numCache>
                <c:ptCount val="2"/>
                <c:pt idx="0">
                  <c:v>36.5</c:v>
                </c:pt>
                <c:pt idx="1">
                  <c:v>37</c:v>
                </c:pt>
              </c:numCache>
            </c:numRef>
          </c:xVal>
          <c:yVal>
            <c:numRef>
              <c:f>formulas!$X$21:$X$22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box left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formulas!$W$8:$W$9</c:f>
              <c:numCache>
                <c:ptCount val="2"/>
                <c:pt idx="0">
                  <c:v>25.5</c:v>
                </c:pt>
                <c:pt idx="1">
                  <c:v>25.50011</c:v>
                </c:pt>
              </c:numCache>
            </c:numRef>
          </c:xVal>
          <c:yVal>
            <c:numRef>
              <c:f>formulas!$X$8:$X$9</c:f>
              <c:numCache>
                <c:ptCount val="2"/>
                <c:pt idx="0">
                  <c:v>0.9</c:v>
                </c:pt>
                <c:pt idx="1">
                  <c:v>1.1</c:v>
                </c:pt>
              </c:numCache>
            </c:numRef>
          </c:yVal>
          <c:smooth val="0"/>
        </c:ser>
        <c:ser>
          <c:idx val="5"/>
          <c:order val="5"/>
          <c:tx>
            <c:v>box right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formulas!$W$11:$W$12</c:f>
              <c:numCache>
                <c:ptCount val="2"/>
                <c:pt idx="0">
                  <c:v>36.5</c:v>
                </c:pt>
                <c:pt idx="1">
                  <c:v>36.50011</c:v>
                </c:pt>
              </c:numCache>
            </c:numRef>
          </c:xVal>
          <c:yVal>
            <c:numRef>
              <c:f>formulas!$X$11:$X$12</c:f>
              <c:numCache>
                <c:ptCount val="2"/>
                <c:pt idx="0">
                  <c:v>0.9</c:v>
                </c:pt>
                <c:pt idx="1">
                  <c:v>1.1</c:v>
                </c:pt>
              </c:numCache>
            </c:numRef>
          </c:yVal>
          <c:smooth val="0"/>
        </c:ser>
        <c:ser>
          <c:idx val="6"/>
          <c:order val="6"/>
          <c:tx>
            <c:v>box 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formulas!$W$14:$W$15</c:f>
              <c:numCache>
                <c:ptCount val="2"/>
                <c:pt idx="0">
                  <c:v>31</c:v>
                </c:pt>
                <c:pt idx="1">
                  <c:v>31.00011</c:v>
                </c:pt>
              </c:numCache>
            </c:numRef>
          </c:xVal>
          <c:yVal>
            <c:numRef>
              <c:f>formulas!$X$14:$X$15</c:f>
              <c:numCache>
                <c:ptCount val="2"/>
                <c:pt idx="0">
                  <c:v>0.9</c:v>
                </c:pt>
                <c:pt idx="1">
                  <c:v>1.1</c:v>
                </c:pt>
              </c:numCache>
            </c:numRef>
          </c:yVal>
          <c:smooth val="0"/>
        </c:ser>
        <c:ser>
          <c:idx val="7"/>
          <c:order val="7"/>
          <c:tx>
            <c:v>outlier upper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formulas!$Q$24:$Q$24</c:f>
              <c:numCache>
                <c:ptCount val="1"/>
                <c:pt idx="0">
                  <c:v>55</c:v>
                </c:pt>
              </c:numCache>
            </c:numRef>
          </c:xVal>
          <c:yVal>
            <c:numRef>
              <c:f>formulas!$R$24:$R$24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outlier upper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formulas!$Q$25:$Q$25</c:f>
              <c:numCache>
                <c:ptCount val="1"/>
                <c:pt idx="0">
                  <c:v>60</c:v>
                </c:pt>
              </c:numCache>
            </c:numRef>
          </c:xVal>
          <c:yVal>
            <c:numRef>
              <c:f>formulas!$R$25:$R$25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outlier upper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formulas!$Q$26:$Q$26</c:f>
              <c:numCache>
                <c:ptCount val="1"/>
                <c:pt idx="0">
                  <c:v>70</c:v>
                </c:pt>
              </c:numCache>
            </c:numRef>
          </c:xVal>
          <c:yVal>
            <c:numRef>
              <c:f>formulas!$R$26:$R$26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upper outlier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formulas!$Q$27</c:f>
              <c:numCache>
                <c:ptCount val="1"/>
                <c:pt idx="0">
                  <c:v>80</c:v>
                </c:pt>
              </c:numCache>
            </c:numRef>
          </c:xVal>
          <c:yVal>
            <c:numRef>
              <c:f>formulas!$R$27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upper outlier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formulas!$Q$28</c:f>
              <c:numCache>
                <c:ptCount val="1"/>
                <c:pt idx="0">
                  <c:v>81</c:v>
                </c:pt>
              </c:numCache>
            </c:numRef>
          </c:xVal>
          <c:yVal>
            <c:numRef>
              <c:f>formulas!$R$28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upper outlier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upper outlier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upper outlier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upper outlier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v>upper outlier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v>lower outlier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formulas!$R$2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v>lower outlier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formulas!$R$3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v>lower outlier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formulas!$Q$4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formulas!$R$4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0"/>
          <c:order val="20"/>
          <c:tx>
            <c:v>lower outlier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formulas!$Q$5</c:f>
              <c:numCache>
                <c:ptCount val="1"/>
                <c:pt idx="0">
                  <c:v>9</c:v>
                </c:pt>
              </c:numCache>
            </c:numRef>
          </c:xVal>
          <c:yVal>
            <c:numRef>
              <c:f>formulas!$R$5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1"/>
          <c:order val="21"/>
          <c:tx>
            <c:v>lower outlier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v>lower outlier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v>lower outlier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lower outlier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v>lower outlier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v>lower outlier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8"/>
          <c:order val="27"/>
          <c:tx>
            <c:v>lower outlier 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9"/>
          <c:order val="28"/>
          <c:tx>
            <c:v>lower outlier 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0"/>
          <c:order val="29"/>
          <c:tx>
            <c:v>lower outlier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1"/>
          <c:order val="30"/>
          <c:tx>
            <c:v>lower outlier 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2"/>
          <c:order val="31"/>
          <c:tx>
            <c:v>lower outlier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3"/>
          <c:order val="32"/>
          <c:tx>
            <c:v>lower outlier 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4"/>
          <c:order val="33"/>
          <c:tx>
            <c:v>lower outlier 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5"/>
          <c:order val="34"/>
          <c:tx>
            <c:v>lower outlier 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formulas!$Q$19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formulas!$R$19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6"/>
          <c:order val="35"/>
          <c:tx>
            <c:v>lower outlier 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7"/>
          <c:order val="36"/>
          <c:tx>
            <c:v>lower outlier 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formulas!$Q$21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formulas!$R$21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7"/>
          <c:order val="37"/>
          <c:tx>
            <c:v>upper outlier 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formulas!$Q$34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8"/>
          <c:order val="38"/>
          <c:tx>
            <c:v>upper outlier 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9"/>
          <c:order val="39"/>
          <c:tx>
            <c:v>upper outlier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0"/>
          <c:order val="40"/>
          <c:tx>
            <c:v>upper outlier 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1"/>
          <c:order val="41"/>
          <c:tx>
            <c:v>upper outlier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formulas!$Q$38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2"/>
          <c:order val="42"/>
          <c:tx>
            <c:v>upper outlier 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formulas!$Q$39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formulas!$R$39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3"/>
          <c:order val="43"/>
          <c:tx>
            <c:v>upper outlier 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formulas!$Q$40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formulas!$R$40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4"/>
          <c:order val="44"/>
          <c:tx>
            <c:v>upper outlier 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formulas!$Q$41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formulas!$R$41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5"/>
          <c:order val="45"/>
          <c:tx>
            <c:v>upper outlier 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formulas!$Q$42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6"/>
          <c:order val="46"/>
          <c:tx>
            <c:v>upper outlier 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formulas!$Q$43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formulas!$R$43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0863490"/>
        <c:axId val="57245595"/>
      </c:scatterChart>
      <c:valAx>
        <c:axId val="5086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245595"/>
        <c:crosses val="autoZero"/>
        <c:crossBetween val="midCat"/>
        <c:dispUnits/>
      </c:valAx>
      <c:valAx>
        <c:axId val="57245595"/>
        <c:scaling>
          <c:orientation val="minMax"/>
          <c:max val="1.3"/>
          <c:min val="0.7"/>
        </c:scaling>
        <c:axPos val="l"/>
        <c:delete val="1"/>
        <c:majorTickMark val="out"/>
        <c:minorTickMark val="none"/>
        <c:tickLblPos val="nextTo"/>
        <c:crossAx val="508634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9525</xdr:rowOff>
    </xdr:from>
    <xdr:to>
      <xdr:col>12</xdr:col>
      <xdr:colOff>9525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371600" y="1181100"/>
        <a:ext cx="46482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781050</xdr:colOff>
      <xdr:row>3</xdr:row>
      <xdr:rowOff>0</xdr:rowOff>
    </xdr:from>
    <xdr:to>
      <xdr:col>14</xdr:col>
      <xdr:colOff>28575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52387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19050</xdr:rowOff>
    </xdr:from>
    <xdr:to>
      <xdr:col>2</xdr:col>
      <xdr:colOff>76200</xdr:colOff>
      <xdr:row>1</xdr:row>
      <xdr:rowOff>0</xdr:rowOff>
    </xdr:to>
    <xdr:sp>
      <xdr:nvSpPr>
        <xdr:cNvPr id="3" name="AutoShape 7"/>
        <xdr:cNvSpPr>
          <a:spLocks/>
        </xdr:cNvSpPr>
      </xdr:nvSpPr>
      <xdr:spPr>
        <a:xfrm>
          <a:off x="285750" y="19050"/>
          <a:ext cx="314325" cy="180975"/>
        </a:xfrm>
        <a:prstGeom prst="rightArrow">
          <a:avLst>
            <a:gd name="adj1" fmla="val 28787"/>
            <a:gd name="adj2" fmla="val -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28575</xdr:rowOff>
    </xdr:from>
    <xdr:to>
      <xdr:col>3</xdr:col>
      <xdr:colOff>200025</xdr:colOff>
      <xdr:row>2</xdr:row>
      <xdr:rowOff>28575</xdr:rowOff>
    </xdr:to>
    <xdr:sp>
      <xdr:nvSpPr>
        <xdr:cNvPr id="4" name="AutoShape 8"/>
        <xdr:cNvSpPr>
          <a:spLocks/>
        </xdr:cNvSpPr>
      </xdr:nvSpPr>
      <xdr:spPr>
        <a:xfrm rot="16200000">
          <a:off x="1000125" y="28575"/>
          <a:ext cx="276225" cy="361950"/>
        </a:xfrm>
        <a:prstGeom prst="bentUpArrow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workbookViewId="0" topLeftCell="A1">
      <selection activeCell="I46" sqref="I46"/>
    </sheetView>
  </sheetViews>
  <sheetFormatPr defaultColWidth="9.140625" defaultRowHeight="12.75"/>
  <cols>
    <col min="1" max="1" width="4.00390625" style="1" bestFit="1" customWidth="1"/>
    <col min="2" max="2" width="3.8515625" style="1" customWidth="1"/>
    <col min="3" max="3" width="8.28125" style="1" customWidth="1"/>
    <col min="4" max="4" width="4.421875" style="1" customWidth="1"/>
    <col min="5" max="5" width="5.57421875" style="0" customWidth="1"/>
    <col min="6" max="12" width="9.140625" style="1" customWidth="1"/>
    <col min="13" max="13" width="7.421875" style="1" customWidth="1"/>
    <col min="14" max="14" width="14.421875" style="1" bestFit="1" customWidth="1"/>
    <col min="15" max="15" width="6.8515625" style="1" customWidth="1"/>
    <col min="16" max="16" width="17.421875" style="1" customWidth="1"/>
    <col min="17" max="17" width="6.140625" style="1" customWidth="1"/>
    <col min="18" max="18" width="3.7109375" style="1" customWidth="1"/>
    <col min="19" max="19" width="7.7109375" style="1" bestFit="1" customWidth="1"/>
    <col min="20" max="20" width="1.1484375" style="1" customWidth="1"/>
    <col min="21" max="21" width="7.7109375" style="1" bestFit="1" customWidth="1"/>
    <col min="22" max="22" width="3.7109375" style="1" customWidth="1"/>
    <col min="23" max="16384" width="9.140625" style="1" customWidth="1"/>
  </cols>
  <sheetData>
    <row r="1" spans="1:23" ht="15.75">
      <c r="A1" s="1">
        <v>1</v>
      </c>
      <c r="C1" s="2">
        <v>81</v>
      </c>
      <c r="D1" s="2"/>
      <c r="F1" s="16" t="s">
        <v>53</v>
      </c>
      <c r="G1" s="2"/>
      <c r="H1" s="2"/>
      <c r="I1" s="2"/>
      <c r="J1" s="2"/>
      <c r="K1" s="2"/>
      <c r="L1" s="2"/>
      <c r="M1" s="2"/>
      <c r="O1" s="38" t="s">
        <v>50</v>
      </c>
      <c r="P1" s="2"/>
      <c r="W1" s="2"/>
    </row>
    <row r="2" spans="1:23" ht="12.75">
      <c r="A2" s="1">
        <v>2</v>
      </c>
      <c r="C2" s="2">
        <v>80</v>
      </c>
      <c r="D2" s="2"/>
      <c r="K2" s="2"/>
      <c r="P2" s="2"/>
      <c r="W2" s="2"/>
    </row>
    <row r="3" spans="1:23" ht="12.75">
      <c r="A3" s="1">
        <v>3</v>
      </c>
      <c r="C3" s="2">
        <v>70</v>
      </c>
      <c r="D3" s="2"/>
      <c r="E3" s="45" t="s">
        <v>72</v>
      </c>
      <c r="K3" s="2"/>
      <c r="P3" s="2"/>
      <c r="W3" s="2"/>
    </row>
    <row r="4" spans="1:23" ht="12.75">
      <c r="A4" s="1">
        <v>4</v>
      </c>
      <c r="C4" s="2">
        <v>60</v>
      </c>
      <c r="D4" s="2"/>
      <c r="E4" s="45" t="s">
        <v>76</v>
      </c>
      <c r="P4" s="2"/>
      <c r="W4" s="2"/>
    </row>
    <row r="5" spans="1:16" ht="12.75">
      <c r="A5" s="1">
        <v>5</v>
      </c>
      <c r="C5" s="2">
        <v>55</v>
      </c>
      <c r="D5" s="2"/>
      <c r="E5" s="45" t="s">
        <v>66</v>
      </c>
      <c r="P5" s="2"/>
    </row>
    <row r="6" spans="1:22" ht="12.75">
      <c r="A6" s="1">
        <v>6</v>
      </c>
      <c r="C6" s="2">
        <v>37</v>
      </c>
      <c r="D6" s="2"/>
      <c r="E6" s="43" t="s">
        <v>73</v>
      </c>
      <c r="N6" s="42" t="s">
        <v>71</v>
      </c>
      <c r="P6" s="2"/>
      <c r="Q6" s="2"/>
      <c r="R6" s="2"/>
      <c r="S6" s="46" t="s">
        <v>51</v>
      </c>
      <c r="T6" s="47"/>
      <c r="U6" s="48"/>
      <c r="V6" s="2"/>
    </row>
    <row r="7" spans="1:23" ht="12.75">
      <c r="A7" s="1">
        <v>7</v>
      </c>
      <c r="C7" s="2">
        <v>36</v>
      </c>
      <c r="D7" s="2"/>
      <c r="O7" s="44" t="s">
        <v>75</v>
      </c>
      <c r="P7" s="3"/>
      <c r="Q7" s="2"/>
      <c r="S7" s="49" t="s">
        <v>3</v>
      </c>
      <c r="T7" s="54"/>
      <c r="U7" s="49" t="s">
        <v>4</v>
      </c>
      <c r="V7" s="2"/>
      <c r="W7" s="2"/>
    </row>
    <row r="8" spans="1:23" ht="12.75">
      <c r="A8" s="1">
        <v>8</v>
      </c>
      <c r="C8" s="2">
        <v>35</v>
      </c>
      <c r="D8" s="2"/>
      <c r="N8" s="40"/>
      <c r="P8" s="3"/>
      <c r="S8" s="50"/>
      <c r="T8" s="55"/>
      <c r="U8" s="50"/>
      <c r="V8" s="2"/>
      <c r="W8" s="2"/>
    </row>
    <row r="9" spans="1:22" ht="14.25">
      <c r="A9" s="1">
        <v>9</v>
      </c>
      <c r="C9" s="2">
        <v>34</v>
      </c>
      <c r="D9" s="2"/>
      <c r="K9" s="2"/>
      <c r="N9" s="4" t="s">
        <v>43</v>
      </c>
      <c r="O9" s="3">
        <f>COUNT(C1:C500)</f>
        <v>23</v>
      </c>
      <c r="P9" s="12" t="s">
        <v>52</v>
      </c>
      <c r="S9" s="36" t="s">
        <v>70</v>
      </c>
      <c r="T9" s="55"/>
      <c r="U9" s="37" t="s">
        <v>40</v>
      </c>
      <c r="V9" s="2"/>
    </row>
    <row r="10" spans="1:23" ht="13.5" thickBot="1">
      <c r="A10" s="1">
        <v>10</v>
      </c>
      <c r="C10" s="2">
        <v>33</v>
      </c>
      <c r="D10" s="2"/>
      <c r="K10" s="2"/>
      <c r="Q10" s="2"/>
      <c r="S10" s="5">
        <f>O13-1.5*O18</f>
        <v>9</v>
      </c>
      <c r="T10" s="55"/>
      <c r="U10" s="5">
        <f>O15+1.5*O18</f>
        <v>53</v>
      </c>
      <c r="V10" s="2"/>
      <c r="W10" s="2"/>
    </row>
    <row r="11" spans="1:23" ht="13.5" thickTop="1">
      <c r="A11" s="1">
        <v>11</v>
      </c>
      <c r="C11" s="2">
        <v>32</v>
      </c>
      <c r="D11" s="2"/>
      <c r="N11" s="28"/>
      <c r="O11" s="29" t="s">
        <v>44</v>
      </c>
      <c r="P11" s="30"/>
      <c r="R11" s="27"/>
      <c r="S11" s="27"/>
      <c r="T11" s="39" t="str">
        <f>IF(MAX(formulas!G1,formulas!M1)&gt;20,"Whoops!  Too many outliers to list.","No more than 20 of each")</f>
        <v>No more than 20 of each</v>
      </c>
      <c r="U11" s="27"/>
      <c r="V11" s="27"/>
      <c r="W11" s="2"/>
    </row>
    <row r="12" spans="1:23" ht="12.75">
      <c r="A12" s="1">
        <v>12</v>
      </c>
      <c r="C12" s="2">
        <v>31</v>
      </c>
      <c r="D12" s="2"/>
      <c r="N12" s="31" t="s">
        <v>55</v>
      </c>
      <c r="O12" s="15">
        <f>MIN(C1:C500)</f>
        <v>5</v>
      </c>
      <c r="P12" s="32" t="s">
        <v>35</v>
      </c>
      <c r="R12" s="18"/>
      <c r="S12" s="56" t="s">
        <v>20</v>
      </c>
      <c r="T12" s="51"/>
      <c r="U12" s="56" t="s">
        <v>11</v>
      </c>
      <c r="V12" s="19"/>
      <c r="W12" s="2"/>
    </row>
    <row r="13" spans="1:23" ht="14.25">
      <c r="A13" s="1">
        <v>13</v>
      </c>
      <c r="C13" s="2">
        <v>30</v>
      </c>
      <c r="D13" s="2"/>
      <c r="N13" s="31" t="s">
        <v>41</v>
      </c>
      <c r="O13" s="15">
        <f>AVERAGE(formulas!V27,formulas!V29)</f>
        <v>25.5</v>
      </c>
      <c r="P13" s="32" t="s">
        <v>36</v>
      </c>
      <c r="R13" s="20"/>
      <c r="S13" s="57"/>
      <c r="T13" s="52"/>
      <c r="U13" s="57"/>
      <c r="V13" s="21"/>
      <c r="W13" s="2"/>
    </row>
    <row r="14" spans="1:23" ht="14.25">
      <c r="A14" s="1">
        <v>14</v>
      </c>
      <c r="C14" s="2">
        <v>29</v>
      </c>
      <c r="D14" s="2"/>
      <c r="N14" s="31" t="s">
        <v>57</v>
      </c>
      <c r="O14" s="15">
        <f>MEDIAN(C1:C500)</f>
        <v>31</v>
      </c>
      <c r="P14" s="32" t="s">
        <v>0</v>
      </c>
      <c r="R14" s="20">
        <v>1</v>
      </c>
      <c r="S14" s="17">
        <f>IF(formulas!G$1=0,"none",formulas!H1)</f>
        <v>5</v>
      </c>
      <c r="T14" s="52"/>
      <c r="U14" s="17">
        <f>IF(formulas!M$1=0,"none",formulas!N1)</f>
        <v>55</v>
      </c>
      <c r="V14" s="22">
        <v>1</v>
      </c>
      <c r="W14" s="2"/>
    </row>
    <row r="15" spans="1:23" ht="14.25">
      <c r="A15" s="1">
        <v>15</v>
      </c>
      <c r="C15" s="2">
        <v>28</v>
      </c>
      <c r="D15" s="2"/>
      <c r="N15" s="31" t="s">
        <v>42</v>
      </c>
      <c r="O15" s="15">
        <f>AVERAGE(formulas!V32,formulas!V34)</f>
        <v>36.5</v>
      </c>
      <c r="P15" s="32" t="s">
        <v>37</v>
      </c>
      <c r="R15" s="20">
        <v>2</v>
      </c>
      <c r="S15" s="17">
        <f>IF(formulas!G$1=0,"",formulas!H2)</f>
        <v>7</v>
      </c>
      <c r="T15" s="52"/>
      <c r="U15" s="17">
        <f>IF(formulas!M$1=0,"",formulas!N2)</f>
        <v>60</v>
      </c>
      <c r="V15" s="22">
        <v>2</v>
      </c>
      <c r="W15" s="2"/>
    </row>
    <row r="16" spans="1:23" ht="13.5" thickBot="1">
      <c r="A16" s="1">
        <v>16</v>
      </c>
      <c r="C16" s="2">
        <v>27</v>
      </c>
      <c r="D16" s="2"/>
      <c r="N16" s="33" t="s">
        <v>56</v>
      </c>
      <c r="O16" s="34">
        <f>MAX(C1:C500)</f>
        <v>81</v>
      </c>
      <c r="P16" s="35" t="s">
        <v>38</v>
      </c>
      <c r="R16" s="20">
        <v>3</v>
      </c>
      <c r="S16" s="17">
        <f>IF(formulas!G$1=0,"",formulas!H3)</f>
        <v>8</v>
      </c>
      <c r="T16" s="52"/>
      <c r="U16" s="17">
        <f>IF(formulas!M$1=0,"",formulas!N3)</f>
        <v>70</v>
      </c>
      <c r="V16" s="22">
        <v>3</v>
      </c>
      <c r="W16" s="2"/>
    </row>
    <row r="17" spans="1:23" ht="13.5" thickTop="1">
      <c r="A17" s="1">
        <v>17</v>
      </c>
      <c r="C17" s="2">
        <v>26</v>
      </c>
      <c r="D17" s="2"/>
      <c r="N17" s="2"/>
      <c r="O17" s="2"/>
      <c r="P17" s="2"/>
      <c r="R17" s="20">
        <v>4</v>
      </c>
      <c r="S17" s="17">
        <f>IF(formulas!G$1=0,"",formulas!H4)</f>
        <v>9</v>
      </c>
      <c r="T17" s="52"/>
      <c r="U17" s="17">
        <f>IF(formulas!M$1=0,"",formulas!N4)</f>
        <v>80</v>
      </c>
      <c r="V17" s="22">
        <v>4</v>
      </c>
      <c r="W17" s="2"/>
    </row>
    <row r="18" spans="1:22" ht="13.5" customHeight="1">
      <c r="A18" s="1">
        <v>18</v>
      </c>
      <c r="C18" s="2">
        <v>25</v>
      </c>
      <c r="D18" s="2"/>
      <c r="N18" s="41" t="s">
        <v>49</v>
      </c>
      <c r="O18" s="3">
        <f>O15-O13</f>
        <v>11</v>
      </c>
      <c r="P18" s="10" t="s">
        <v>39</v>
      </c>
      <c r="R18" s="20">
        <v>5</v>
      </c>
      <c r="S18" s="17">
        <f>IF(formulas!G$1=0,"",formulas!H5)</f>
      </c>
      <c r="T18" s="52"/>
      <c r="U18" s="17">
        <f>IF(formulas!M$1=0,"",formulas!N5)</f>
        <v>81</v>
      </c>
      <c r="V18" s="22">
        <v>5</v>
      </c>
    </row>
    <row r="19" spans="1:22" ht="13.5" thickBot="1">
      <c r="A19" s="1">
        <v>19</v>
      </c>
      <c r="C19" s="2">
        <v>24</v>
      </c>
      <c r="D19" s="2"/>
      <c r="F19" s="26" t="s">
        <v>48</v>
      </c>
      <c r="R19" s="20">
        <v>6</v>
      </c>
      <c r="S19" s="17">
        <f>IF(formulas!G$1=0,"",formulas!H6)</f>
      </c>
      <c r="T19" s="52"/>
      <c r="U19" s="17">
        <f>IF(formulas!M$1=0,"",formulas!N6)</f>
      </c>
      <c r="V19" s="22">
        <v>6</v>
      </c>
    </row>
    <row r="20" spans="1:22" ht="14.25" thickBot="1" thickTop="1">
      <c r="A20" s="1">
        <v>20</v>
      </c>
      <c r="C20" s="2">
        <v>9</v>
      </c>
      <c r="D20" s="2"/>
      <c r="F20" s="1" t="s">
        <v>74</v>
      </c>
      <c r="I20" s="2"/>
      <c r="L20" s="13"/>
      <c r="N20" s="42" t="s">
        <v>71</v>
      </c>
      <c r="P20" s="12"/>
      <c r="Q20" s="3"/>
      <c r="R20" s="20">
        <v>7</v>
      </c>
      <c r="S20" s="17">
        <f>IF(formulas!G$1=0,"",formulas!H7)</f>
      </c>
      <c r="T20" s="52"/>
      <c r="U20" s="17">
        <f>IF(formulas!M$1=0,"",formulas!N7)</f>
      </c>
      <c r="V20" s="22">
        <v>7</v>
      </c>
    </row>
    <row r="21" spans="1:22" ht="13.5" thickTop="1">
      <c r="A21" s="1">
        <v>21</v>
      </c>
      <c r="C21" s="2">
        <v>8</v>
      </c>
      <c r="D21" s="2"/>
      <c r="E21" s="2"/>
      <c r="F21" s="1" t="s">
        <v>67</v>
      </c>
      <c r="O21" s="44" t="s">
        <v>75</v>
      </c>
      <c r="Q21" s="2"/>
      <c r="R21" s="20">
        <v>8</v>
      </c>
      <c r="S21" s="17">
        <f>IF(formulas!G$1=0,"",formulas!H8)</f>
      </c>
      <c r="T21" s="52"/>
      <c r="U21" s="17">
        <f>IF(formulas!M$1=0,"",formulas!N8)</f>
      </c>
      <c r="V21" s="22">
        <v>8</v>
      </c>
    </row>
    <row r="22" spans="1:22" ht="12.75">
      <c r="A22" s="1">
        <v>22</v>
      </c>
      <c r="C22" s="2">
        <v>7</v>
      </c>
      <c r="D22" s="2"/>
      <c r="E22" s="2"/>
      <c r="Q22" s="2"/>
      <c r="R22" s="20">
        <v>9</v>
      </c>
      <c r="S22" s="17">
        <f>IF(formulas!G$1=0,"",formulas!H9)</f>
      </c>
      <c r="T22" s="52"/>
      <c r="U22" s="17">
        <f>IF(formulas!M$1=0,"",formulas!N9)</f>
      </c>
      <c r="V22" s="22">
        <v>9</v>
      </c>
    </row>
    <row r="23" spans="1:22" ht="12.75">
      <c r="A23" s="1">
        <v>23</v>
      </c>
      <c r="C23" s="2">
        <v>5</v>
      </c>
      <c r="D23" s="2"/>
      <c r="E23" s="2"/>
      <c r="Q23" s="2"/>
      <c r="R23" s="20">
        <v>10</v>
      </c>
      <c r="S23" s="17">
        <f>IF(formulas!G$1=0,"",formulas!H10)</f>
      </c>
      <c r="T23" s="52"/>
      <c r="U23" s="17">
        <f>IF(formulas!M$1=0,"",formulas!N10)</f>
      </c>
      <c r="V23" s="22">
        <v>10</v>
      </c>
    </row>
    <row r="24" spans="1:22" ht="12.75">
      <c r="A24" s="1">
        <v>24</v>
      </c>
      <c r="C24" s="2"/>
      <c r="D24" s="2"/>
      <c r="E24" s="2"/>
      <c r="N24" s="4"/>
      <c r="P24" s="11"/>
      <c r="R24" s="20">
        <v>11</v>
      </c>
      <c r="S24" s="17">
        <f>IF(formulas!G$1=0,"",formulas!H11)</f>
      </c>
      <c r="T24" s="52"/>
      <c r="U24" s="17">
        <f>IF(formulas!M$1=0,"",formulas!N11)</f>
      </c>
      <c r="V24" s="22">
        <v>11</v>
      </c>
    </row>
    <row r="25" spans="1:22" ht="12.75">
      <c r="A25" s="1">
        <v>25</v>
      </c>
      <c r="C25" s="2"/>
      <c r="D25" s="2"/>
      <c r="E25" s="2"/>
      <c r="N25" s="4"/>
      <c r="R25" s="20">
        <v>12</v>
      </c>
      <c r="S25" s="17">
        <f>IF(formulas!G$1=0,"",formulas!H12)</f>
      </c>
      <c r="T25" s="52"/>
      <c r="U25" s="17">
        <f>IF(formulas!M$1=0,"",formulas!N12)</f>
      </c>
      <c r="V25" s="22">
        <v>12</v>
      </c>
    </row>
    <row r="26" spans="1:22" ht="12.75">
      <c r="A26" s="1">
        <v>26</v>
      </c>
      <c r="C26" s="2"/>
      <c r="D26" s="2"/>
      <c r="E26" s="2"/>
      <c r="R26" s="20">
        <v>13</v>
      </c>
      <c r="S26" s="17">
        <f>IF(formulas!G$1=0,"",formulas!H13)</f>
      </c>
      <c r="T26" s="52"/>
      <c r="U26" s="17">
        <f>IF(formulas!M$1=0,"",formulas!N13)</f>
      </c>
      <c r="V26" s="22">
        <v>13</v>
      </c>
    </row>
    <row r="27" spans="1:22" ht="12.75">
      <c r="A27" s="1">
        <v>27</v>
      </c>
      <c r="C27" s="2"/>
      <c r="D27" s="2"/>
      <c r="E27" s="2"/>
      <c r="R27" s="20">
        <v>14</v>
      </c>
      <c r="S27" s="17">
        <f>IF(formulas!G$1=0,"",formulas!H14)</f>
      </c>
      <c r="T27" s="52"/>
      <c r="U27" s="17">
        <f>IF(formulas!M$1=0,"",formulas!N14)</f>
      </c>
      <c r="V27" s="22">
        <v>14</v>
      </c>
    </row>
    <row r="28" spans="1:22" ht="12.75">
      <c r="A28" s="1">
        <v>28</v>
      </c>
      <c r="C28" s="2"/>
      <c r="D28" s="2"/>
      <c r="E28" s="2"/>
      <c r="R28" s="20">
        <v>15</v>
      </c>
      <c r="S28" s="17">
        <f>IF(formulas!G$1=0,"",formulas!H15)</f>
      </c>
      <c r="T28" s="52"/>
      <c r="U28" s="17">
        <f>IF(formulas!M$1=0,"",formulas!N15)</f>
      </c>
      <c r="V28" s="22">
        <v>15</v>
      </c>
    </row>
    <row r="29" spans="1:22" ht="12.75">
      <c r="A29" s="1">
        <v>29</v>
      </c>
      <c r="C29" s="2"/>
      <c r="D29" s="2"/>
      <c r="E29" s="2"/>
      <c r="R29" s="20">
        <v>16</v>
      </c>
      <c r="S29" s="17">
        <f>IF(formulas!G$1=0,"",formulas!H16)</f>
      </c>
      <c r="T29" s="52"/>
      <c r="U29" s="17">
        <f>IF(formulas!M$1=0,"",formulas!N16)</f>
      </c>
      <c r="V29" s="22">
        <v>16</v>
      </c>
    </row>
    <row r="30" spans="1:22" ht="12.75">
      <c r="A30" s="1">
        <v>30</v>
      </c>
      <c r="C30" s="2"/>
      <c r="D30" s="2"/>
      <c r="E30" s="2"/>
      <c r="R30" s="20">
        <v>17</v>
      </c>
      <c r="S30" s="17">
        <f>IF(formulas!G$1=0,"",formulas!H17)</f>
      </c>
      <c r="T30" s="52"/>
      <c r="U30" s="17">
        <f>IF(formulas!M$1=0,"",formulas!N17)</f>
      </c>
      <c r="V30" s="22">
        <v>17</v>
      </c>
    </row>
    <row r="31" spans="1:22" ht="12.75">
      <c r="A31" s="1">
        <v>31</v>
      </c>
      <c r="C31" s="2"/>
      <c r="D31" s="2"/>
      <c r="E31" s="2"/>
      <c r="R31" s="20">
        <v>18</v>
      </c>
      <c r="S31" s="17">
        <f>IF(formulas!G$1=0,"",formulas!H18)</f>
      </c>
      <c r="T31" s="52"/>
      <c r="U31" s="17">
        <f>IF(formulas!M$1=0,"",formulas!N18)</f>
      </c>
      <c r="V31" s="22">
        <v>18</v>
      </c>
    </row>
    <row r="32" spans="1:22" ht="12.75">
      <c r="A32" s="1">
        <v>32</v>
      </c>
      <c r="C32" s="2"/>
      <c r="D32" s="2"/>
      <c r="E32" s="2"/>
      <c r="R32" s="20">
        <v>19</v>
      </c>
      <c r="S32" s="17">
        <f>IF(formulas!G$1=0,"",formulas!H19)</f>
      </c>
      <c r="T32" s="52"/>
      <c r="U32" s="17">
        <f>IF(formulas!M$1=0,"",formulas!N19)</f>
      </c>
      <c r="V32" s="22">
        <v>19</v>
      </c>
    </row>
    <row r="33" spans="1:22" ht="12.75">
      <c r="A33" s="1">
        <v>33</v>
      </c>
      <c r="C33" s="2"/>
      <c r="D33" s="2"/>
      <c r="E33" s="2"/>
      <c r="R33" s="23">
        <v>20</v>
      </c>
      <c r="S33" s="24">
        <f>IF(formulas!G$1=0,"",formulas!H20)</f>
      </c>
      <c r="T33" s="53"/>
      <c r="U33" s="24">
        <f>IF(formulas!M$1=0,"",formulas!N20)</f>
      </c>
      <c r="V33" s="25">
        <v>20</v>
      </c>
    </row>
    <row r="34" spans="1:9" ht="12.75">
      <c r="A34" s="1">
        <v>34</v>
      </c>
      <c r="C34" s="2"/>
      <c r="D34" s="2"/>
      <c r="E34" s="2"/>
      <c r="I34" s="2"/>
    </row>
    <row r="35" spans="1:9" ht="12.75">
      <c r="A35" s="1">
        <v>35</v>
      </c>
      <c r="C35" s="2"/>
      <c r="D35" s="2"/>
      <c r="E35" s="2"/>
      <c r="I35" s="2"/>
    </row>
    <row r="36" spans="1:9" ht="12.75">
      <c r="A36" s="1">
        <v>36</v>
      </c>
      <c r="C36" s="2"/>
      <c r="D36" s="2"/>
      <c r="E36" s="2"/>
      <c r="I36" s="2"/>
    </row>
    <row r="37" spans="1:9" ht="12.75">
      <c r="A37" s="1">
        <v>37</v>
      </c>
      <c r="C37" s="2"/>
      <c r="D37" s="2"/>
      <c r="E37" s="2"/>
      <c r="I37" s="2"/>
    </row>
    <row r="38" spans="1:9" ht="12.75">
      <c r="A38" s="1">
        <v>38</v>
      </c>
      <c r="C38" s="2"/>
      <c r="D38" s="2"/>
      <c r="E38" s="2"/>
      <c r="I38" s="2"/>
    </row>
    <row r="39" spans="1:9" ht="12.75">
      <c r="A39" s="1">
        <v>39</v>
      </c>
      <c r="C39" s="2"/>
      <c r="D39" s="2"/>
      <c r="E39" s="2"/>
      <c r="I39" s="2"/>
    </row>
    <row r="40" spans="1:9" ht="12.75">
      <c r="A40" s="1">
        <v>40</v>
      </c>
      <c r="C40" s="2"/>
      <c r="D40" s="2"/>
      <c r="E40" s="2"/>
      <c r="I40" s="2"/>
    </row>
    <row r="41" spans="1:5" ht="12.75">
      <c r="A41" s="1">
        <v>41</v>
      </c>
      <c r="C41" s="2"/>
      <c r="D41" s="2"/>
      <c r="E41" s="2"/>
    </row>
    <row r="42" spans="1:5" ht="12.75">
      <c r="A42" s="1">
        <v>42</v>
      </c>
      <c r="C42" s="2"/>
      <c r="D42" s="2"/>
      <c r="E42" s="2"/>
    </row>
    <row r="43" spans="1:4" ht="12.75">
      <c r="A43" s="1">
        <v>43</v>
      </c>
      <c r="C43" s="2"/>
      <c r="D43" s="2"/>
    </row>
    <row r="44" spans="1:4" ht="12.75">
      <c r="A44" s="1">
        <v>44</v>
      </c>
      <c r="C44" s="2"/>
      <c r="D44" s="2"/>
    </row>
    <row r="45" spans="1:4" ht="12.75">
      <c r="A45" s="1">
        <v>45</v>
      </c>
      <c r="C45" s="2"/>
      <c r="D45" s="2"/>
    </row>
    <row r="46" spans="1:4" ht="12.75">
      <c r="A46" s="1">
        <v>46</v>
      </c>
      <c r="C46" s="2"/>
      <c r="D46" s="2"/>
    </row>
    <row r="47" spans="1:4" ht="12.75">
      <c r="A47" s="1">
        <v>47</v>
      </c>
      <c r="C47" s="2"/>
      <c r="D47" s="2"/>
    </row>
    <row r="48" spans="1:4" ht="12.75">
      <c r="A48" s="1">
        <v>48</v>
      </c>
      <c r="C48" s="2"/>
      <c r="D48" s="2"/>
    </row>
    <row r="49" spans="1:4" ht="12.75">
      <c r="A49" s="1">
        <v>49</v>
      </c>
      <c r="C49" s="2"/>
      <c r="D49" s="2"/>
    </row>
    <row r="50" spans="1:4" ht="12.75">
      <c r="A50" s="1">
        <v>50</v>
      </c>
      <c r="C50" s="2"/>
      <c r="D50" s="2"/>
    </row>
    <row r="51" spans="1:4" ht="12.75">
      <c r="A51" s="1">
        <v>51</v>
      </c>
      <c r="C51" s="2"/>
      <c r="D51" s="2"/>
    </row>
    <row r="52" spans="1:9" ht="12.75">
      <c r="A52" s="1">
        <v>52</v>
      </c>
      <c r="C52" s="2"/>
      <c r="D52" s="2"/>
      <c r="I52" s="2"/>
    </row>
    <row r="53" spans="1:4" ht="12.75">
      <c r="A53" s="1">
        <v>53</v>
      </c>
      <c r="C53" s="2"/>
      <c r="D53" s="2"/>
    </row>
    <row r="54" spans="1:4" ht="12.75">
      <c r="A54" s="1">
        <v>54</v>
      </c>
      <c r="C54" s="2"/>
      <c r="D54" s="2"/>
    </row>
    <row r="55" spans="1:9" ht="12.75">
      <c r="A55" s="1">
        <v>55</v>
      </c>
      <c r="C55" s="2"/>
      <c r="D55" s="2"/>
      <c r="I55" s="2"/>
    </row>
    <row r="56" spans="1:10" ht="12.75">
      <c r="A56" s="1">
        <v>56</v>
      </c>
      <c r="C56" s="2"/>
      <c r="D56" s="2"/>
      <c r="J56" s="2"/>
    </row>
    <row r="57" spans="1:4" ht="12.75">
      <c r="A57" s="1">
        <v>57</v>
      </c>
      <c r="C57" s="2"/>
      <c r="D57" s="2"/>
    </row>
    <row r="58" spans="1:10" ht="12.75">
      <c r="A58" s="1">
        <v>58</v>
      </c>
      <c r="C58" s="2"/>
      <c r="D58" s="2"/>
      <c r="I58" s="2"/>
      <c r="J58" s="2"/>
    </row>
    <row r="59" spans="1:4" ht="12.75">
      <c r="A59" s="1">
        <v>59</v>
      </c>
      <c r="C59" s="2"/>
      <c r="D59" s="2"/>
    </row>
    <row r="60" spans="1:4" ht="12.75">
      <c r="A60" s="1">
        <v>60</v>
      </c>
      <c r="C60" s="2"/>
      <c r="D60" s="2"/>
    </row>
    <row r="61" spans="1:10" ht="12.75">
      <c r="A61" s="1">
        <v>61</v>
      </c>
      <c r="C61" s="2"/>
      <c r="D61" s="2"/>
      <c r="I61" s="2"/>
      <c r="J61" s="2"/>
    </row>
    <row r="62" spans="1:4" ht="12.75">
      <c r="A62" s="1">
        <v>62</v>
      </c>
      <c r="C62" s="2"/>
      <c r="D62" s="2"/>
    </row>
    <row r="63" spans="1:4" ht="12.75">
      <c r="A63" s="1">
        <v>63</v>
      </c>
      <c r="C63" s="2"/>
      <c r="D63" s="2"/>
    </row>
    <row r="64" spans="1:10" ht="12.75">
      <c r="A64" s="1">
        <v>64</v>
      </c>
      <c r="C64" s="2"/>
      <c r="D64" s="2"/>
      <c r="F64" s="2"/>
      <c r="G64" s="2"/>
      <c r="I64" s="2"/>
      <c r="J64" s="2"/>
    </row>
    <row r="65" spans="1:4" ht="12.75">
      <c r="A65" s="1">
        <v>65</v>
      </c>
      <c r="C65" s="2"/>
      <c r="D65" s="2"/>
    </row>
    <row r="66" spans="1:4" ht="12.75">
      <c r="A66" s="1">
        <v>66</v>
      </c>
      <c r="C66" s="2"/>
      <c r="D66" s="2"/>
    </row>
    <row r="67" spans="1:10" ht="12.75">
      <c r="A67" s="1">
        <v>67</v>
      </c>
      <c r="C67" s="2"/>
      <c r="D67" s="2"/>
      <c r="F67" s="2"/>
      <c r="G67" s="2"/>
      <c r="I67" s="2"/>
      <c r="J67" s="2"/>
    </row>
    <row r="68" spans="1:4" ht="12.75">
      <c r="A68" s="1">
        <v>68</v>
      </c>
      <c r="C68" s="2"/>
      <c r="D68" s="2"/>
    </row>
    <row r="69" spans="1:4" ht="12.75">
      <c r="A69" s="1">
        <v>69</v>
      </c>
      <c r="C69" s="2"/>
      <c r="D69" s="2"/>
    </row>
    <row r="70" spans="1:10" ht="12.75">
      <c r="A70" s="1">
        <v>70</v>
      </c>
      <c r="C70" s="2"/>
      <c r="D70" s="2"/>
      <c r="F70" s="2"/>
      <c r="G70" s="2"/>
      <c r="I70" s="2"/>
      <c r="J70" s="2"/>
    </row>
    <row r="71" spans="1:4" ht="12.75">
      <c r="A71" s="1">
        <v>71</v>
      </c>
      <c r="C71" s="2"/>
      <c r="D71" s="2"/>
    </row>
    <row r="72" spans="1:4" ht="12.75">
      <c r="A72" s="1">
        <v>72</v>
      </c>
      <c r="C72" s="2"/>
      <c r="D72" s="2"/>
    </row>
    <row r="73" spans="1:4" ht="12.75">
      <c r="A73" s="1">
        <v>73</v>
      </c>
      <c r="C73" s="2"/>
      <c r="D73" s="2"/>
    </row>
    <row r="74" spans="1:4" ht="12.75">
      <c r="A74" s="1">
        <v>74</v>
      </c>
      <c r="C74" s="2"/>
      <c r="D74" s="2"/>
    </row>
    <row r="75" spans="1:4" ht="12.75">
      <c r="A75" s="1">
        <v>75</v>
      </c>
      <c r="C75" s="2"/>
      <c r="D75" s="2"/>
    </row>
    <row r="76" spans="1:4" ht="12.75">
      <c r="A76" s="1">
        <v>76</v>
      </c>
      <c r="C76" s="2"/>
      <c r="D76" s="2"/>
    </row>
    <row r="77" spans="1:4" ht="12.75">
      <c r="A77" s="1">
        <v>77</v>
      </c>
      <c r="C77" s="2"/>
      <c r="D77" s="2"/>
    </row>
    <row r="78" spans="1:4" ht="12.75">
      <c r="A78" s="1">
        <v>78</v>
      </c>
      <c r="C78" s="2"/>
      <c r="D78" s="2"/>
    </row>
    <row r="79" spans="1:4" ht="12.75">
      <c r="A79" s="1">
        <v>79</v>
      </c>
      <c r="C79" s="2"/>
      <c r="D79" s="2"/>
    </row>
    <row r="80" spans="1:4" ht="12.75">
      <c r="A80" s="1">
        <v>80</v>
      </c>
      <c r="C80" s="2"/>
      <c r="D80" s="2"/>
    </row>
    <row r="81" spans="1:4" ht="12.75">
      <c r="A81" s="1">
        <v>81</v>
      </c>
      <c r="C81" s="2"/>
      <c r="D81" s="2"/>
    </row>
    <row r="82" spans="1:4" ht="12.75">
      <c r="A82" s="1">
        <v>82</v>
      </c>
      <c r="C82" s="2"/>
      <c r="D82" s="2"/>
    </row>
    <row r="83" spans="1:4" ht="12.75">
      <c r="A83" s="1">
        <v>83</v>
      </c>
      <c r="D83" s="2"/>
    </row>
    <row r="84" spans="1:4" ht="12.75">
      <c r="A84" s="1">
        <v>84</v>
      </c>
      <c r="D84" s="2"/>
    </row>
    <row r="85" spans="1:4" ht="12.75">
      <c r="A85" s="1">
        <v>85</v>
      </c>
      <c r="D85" s="2"/>
    </row>
    <row r="86" spans="1:4" ht="12.75">
      <c r="A86" s="1">
        <v>86</v>
      </c>
      <c r="D86" s="2"/>
    </row>
    <row r="87" spans="1:4" ht="12.75">
      <c r="A87" s="1">
        <v>87</v>
      </c>
      <c r="D87" s="2"/>
    </row>
    <row r="88" spans="1:4" ht="12.75">
      <c r="A88" s="1">
        <v>88</v>
      </c>
      <c r="D88" s="2"/>
    </row>
    <row r="89" spans="1:4" ht="12.75">
      <c r="A89" s="1">
        <v>89</v>
      </c>
      <c r="D89" s="2"/>
    </row>
    <row r="90" spans="1:4" ht="12.75">
      <c r="A90" s="1">
        <v>90</v>
      </c>
      <c r="D90" s="2"/>
    </row>
    <row r="91" spans="1:4" ht="12.75">
      <c r="A91" s="1">
        <v>91</v>
      </c>
      <c r="D91" s="2"/>
    </row>
    <row r="92" spans="1:4" ht="12.75">
      <c r="A92" s="1">
        <v>92</v>
      </c>
      <c r="D92" s="2"/>
    </row>
    <row r="93" spans="1:4" ht="12.75">
      <c r="A93" s="1">
        <v>93</v>
      </c>
      <c r="D93" s="2"/>
    </row>
    <row r="94" spans="1:4" ht="12.75">
      <c r="A94" s="1">
        <v>94</v>
      </c>
      <c r="D94" s="2"/>
    </row>
    <row r="95" spans="1:4" ht="12.75">
      <c r="A95" s="1">
        <v>95</v>
      </c>
      <c r="D95" s="2"/>
    </row>
    <row r="96" spans="1:4" ht="12.75">
      <c r="A96" s="1">
        <v>96</v>
      </c>
      <c r="D96" s="2"/>
    </row>
    <row r="97" spans="1:4" ht="12.75">
      <c r="A97" s="1">
        <v>97</v>
      </c>
      <c r="D97" s="2"/>
    </row>
    <row r="98" spans="1:4" ht="12.75">
      <c r="A98" s="1">
        <v>98</v>
      </c>
      <c r="D98" s="2"/>
    </row>
    <row r="99" spans="1:4" ht="12.75">
      <c r="A99" s="1">
        <v>99</v>
      </c>
      <c r="D99" s="2"/>
    </row>
    <row r="100" spans="1:4" ht="12.75">
      <c r="A100" s="1">
        <v>100</v>
      </c>
      <c r="D100" s="2"/>
    </row>
    <row r="101" spans="1:4" ht="12.75">
      <c r="A101" s="1">
        <v>101</v>
      </c>
      <c r="D101" s="2"/>
    </row>
    <row r="102" spans="1:4" ht="12.75">
      <c r="A102" s="1">
        <v>102</v>
      </c>
      <c r="D102" s="2"/>
    </row>
    <row r="103" spans="1:4" ht="12.75">
      <c r="A103" s="1">
        <v>103</v>
      </c>
      <c r="D103" s="2"/>
    </row>
    <row r="104" spans="1:4" ht="12.75">
      <c r="A104" s="1">
        <v>104</v>
      </c>
      <c r="D104" s="2"/>
    </row>
    <row r="105" spans="1:4" ht="12.75">
      <c r="A105" s="1">
        <v>105</v>
      </c>
      <c r="D105" s="2"/>
    </row>
    <row r="106" spans="1:4" ht="12.75">
      <c r="A106" s="1">
        <v>106</v>
      </c>
      <c r="D106" s="2"/>
    </row>
    <row r="107" spans="1:4" ht="12.75">
      <c r="A107" s="1">
        <v>107</v>
      </c>
      <c r="D107" s="2"/>
    </row>
    <row r="108" spans="1:4" ht="12.75">
      <c r="A108" s="1">
        <v>108</v>
      </c>
      <c r="D108" s="2"/>
    </row>
    <row r="109" spans="1:4" ht="12.75">
      <c r="A109" s="1">
        <v>109</v>
      </c>
      <c r="D109" s="2"/>
    </row>
    <row r="110" spans="1:4" ht="12.75">
      <c r="A110" s="1">
        <v>110</v>
      </c>
      <c r="D110" s="2"/>
    </row>
    <row r="111" spans="1:4" ht="12.75">
      <c r="A111" s="1">
        <v>111</v>
      </c>
      <c r="D111" s="2"/>
    </row>
    <row r="112" spans="1:4" ht="12.75">
      <c r="A112" s="1">
        <v>112</v>
      </c>
      <c r="D112" s="2"/>
    </row>
    <row r="113" spans="1:4" ht="12.75">
      <c r="A113" s="1">
        <v>113</v>
      </c>
      <c r="D113" s="2"/>
    </row>
    <row r="114" spans="1:4" ht="12.75">
      <c r="A114" s="1">
        <v>114</v>
      </c>
      <c r="D114" s="2"/>
    </row>
    <row r="115" spans="1:4" ht="12.75">
      <c r="A115" s="1">
        <v>115</v>
      </c>
      <c r="D115" s="2"/>
    </row>
    <row r="116" spans="1:4" ht="12.75">
      <c r="A116" s="1">
        <v>116</v>
      </c>
      <c r="D116" s="2"/>
    </row>
    <row r="117" spans="1:4" ht="12.75">
      <c r="A117" s="1">
        <v>117</v>
      </c>
      <c r="D117" s="2"/>
    </row>
    <row r="118" spans="1:4" ht="12.75">
      <c r="A118" s="1">
        <v>118</v>
      </c>
      <c r="D118" s="2"/>
    </row>
    <row r="119" spans="1:4" ht="12.75">
      <c r="A119" s="1">
        <v>119</v>
      </c>
      <c r="D119" s="2"/>
    </row>
    <row r="120" spans="1:4" ht="12.75">
      <c r="A120" s="1">
        <v>120</v>
      </c>
      <c r="D120" s="2"/>
    </row>
    <row r="121" spans="1:4" ht="12.75">
      <c r="A121" s="1">
        <v>121</v>
      </c>
      <c r="D121" s="2"/>
    </row>
    <row r="122" spans="1:4" ht="12.75">
      <c r="A122" s="1">
        <v>122</v>
      </c>
      <c r="D122" s="2"/>
    </row>
    <row r="123" spans="1:4" ht="12.75">
      <c r="A123" s="1">
        <v>123</v>
      </c>
      <c r="D123" s="2"/>
    </row>
    <row r="124" spans="1:4" ht="12.75">
      <c r="A124" s="1">
        <v>124</v>
      </c>
      <c r="D124" s="2"/>
    </row>
    <row r="125" spans="1:4" ht="12.75">
      <c r="A125" s="1">
        <v>125</v>
      </c>
      <c r="D125" s="2"/>
    </row>
    <row r="126" spans="1:4" ht="12.75">
      <c r="A126" s="1">
        <v>126</v>
      </c>
      <c r="D126" s="2"/>
    </row>
    <row r="127" spans="1:4" ht="12.75">
      <c r="A127" s="1">
        <v>127</v>
      </c>
      <c r="D127" s="2"/>
    </row>
    <row r="128" spans="1:4" ht="12.75">
      <c r="A128" s="1">
        <v>128</v>
      </c>
      <c r="D128" s="2"/>
    </row>
    <row r="129" spans="1:4" ht="12.75">
      <c r="A129" s="1">
        <v>129</v>
      </c>
      <c r="D129" s="2"/>
    </row>
    <row r="130" spans="1:4" ht="12.75">
      <c r="A130" s="1">
        <v>130</v>
      </c>
      <c r="D130" s="2"/>
    </row>
    <row r="131" spans="1:4" ht="12.75">
      <c r="A131" s="1">
        <v>131</v>
      </c>
      <c r="D131" s="2"/>
    </row>
    <row r="132" spans="1:4" ht="12.75">
      <c r="A132" s="1">
        <v>132</v>
      </c>
      <c r="D132" s="2"/>
    </row>
    <row r="133" spans="1:4" ht="12.75">
      <c r="A133" s="1">
        <v>133</v>
      </c>
      <c r="D133" s="2"/>
    </row>
    <row r="134" spans="1:4" ht="12.75">
      <c r="A134" s="1">
        <v>134</v>
      </c>
      <c r="D134" s="2"/>
    </row>
    <row r="135" spans="1:4" ht="12.75">
      <c r="A135" s="1">
        <v>135</v>
      </c>
      <c r="D135" s="2"/>
    </row>
    <row r="136" spans="1:4" ht="12.75">
      <c r="A136" s="1">
        <v>136</v>
      </c>
      <c r="D136" s="2"/>
    </row>
    <row r="137" spans="1:4" ht="12.75">
      <c r="A137" s="1">
        <v>137</v>
      </c>
      <c r="D137" s="2"/>
    </row>
    <row r="138" spans="1:4" ht="12.75">
      <c r="A138" s="1">
        <v>138</v>
      </c>
      <c r="D138" s="2"/>
    </row>
    <row r="139" spans="1:4" ht="12.75">
      <c r="A139" s="1">
        <v>139</v>
      </c>
      <c r="D139" s="2"/>
    </row>
    <row r="140" spans="1:4" ht="12.75">
      <c r="A140" s="1">
        <v>140</v>
      </c>
      <c r="D140" s="2"/>
    </row>
    <row r="141" spans="1:4" ht="12.75">
      <c r="A141" s="1">
        <v>141</v>
      </c>
      <c r="D141" s="2"/>
    </row>
    <row r="142" spans="1:4" ht="12.75">
      <c r="A142" s="1">
        <v>142</v>
      </c>
      <c r="D142" s="2"/>
    </row>
    <row r="143" spans="1:4" ht="12.75">
      <c r="A143" s="1">
        <v>143</v>
      </c>
      <c r="D143" s="2"/>
    </row>
    <row r="144" spans="1:4" ht="12.75">
      <c r="A144" s="1">
        <v>144</v>
      </c>
      <c r="D144" s="2"/>
    </row>
    <row r="145" spans="1:4" ht="12.75">
      <c r="A145" s="1">
        <v>145</v>
      </c>
      <c r="D145" s="2"/>
    </row>
    <row r="146" spans="1:4" ht="12.75">
      <c r="A146" s="1">
        <v>146</v>
      </c>
      <c r="D146" s="2"/>
    </row>
    <row r="147" spans="1:4" ht="12.75">
      <c r="A147" s="1">
        <v>147</v>
      </c>
      <c r="D147" s="2"/>
    </row>
    <row r="148" spans="1:4" ht="12.75">
      <c r="A148" s="1">
        <v>148</v>
      </c>
      <c r="D148" s="2"/>
    </row>
    <row r="149" spans="1:4" ht="12.75">
      <c r="A149" s="1">
        <v>149</v>
      </c>
      <c r="D149" s="2"/>
    </row>
    <row r="150" spans="1:4" ht="12.75">
      <c r="A150" s="1">
        <v>150</v>
      </c>
      <c r="D150" s="2"/>
    </row>
    <row r="151" spans="1:4" ht="12.75">
      <c r="A151" s="1">
        <v>151</v>
      </c>
      <c r="D151" s="2"/>
    </row>
    <row r="152" spans="1:4" ht="12.75">
      <c r="A152" s="1">
        <v>152</v>
      </c>
      <c r="D152" s="2"/>
    </row>
    <row r="153" spans="1:4" ht="12.75">
      <c r="A153" s="1">
        <v>153</v>
      </c>
      <c r="D153" s="2"/>
    </row>
    <row r="154" spans="1:4" ht="12.75">
      <c r="A154" s="1">
        <v>154</v>
      </c>
      <c r="D154" s="2"/>
    </row>
    <row r="155" spans="1:4" ht="12.75">
      <c r="A155" s="1">
        <v>155</v>
      </c>
      <c r="D155" s="2"/>
    </row>
    <row r="156" spans="1:4" ht="12.75">
      <c r="A156" s="1">
        <v>156</v>
      </c>
      <c r="D156" s="2"/>
    </row>
    <row r="157" spans="1:4" ht="12.75">
      <c r="A157" s="1">
        <v>157</v>
      </c>
      <c r="D157" s="2"/>
    </row>
    <row r="158" spans="1:4" ht="12.75">
      <c r="A158" s="1">
        <v>158</v>
      </c>
      <c r="D158" s="2"/>
    </row>
    <row r="159" spans="1:4" ht="12.75">
      <c r="A159" s="1">
        <v>159</v>
      </c>
      <c r="D159" s="2"/>
    </row>
    <row r="160" spans="1:4" ht="12.75">
      <c r="A160" s="1">
        <v>160</v>
      </c>
      <c r="D160" s="2"/>
    </row>
    <row r="161" spans="1:4" ht="12.75">
      <c r="A161" s="1">
        <v>161</v>
      </c>
      <c r="D161" s="2"/>
    </row>
    <row r="162" spans="1:4" ht="12.75">
      <c r="A162" s="1">
        <v>162</v>
      </c>
      <c r="D162" s="2"/>
    </row>
    <row r="163" spans="1:4" ht="12.75">
      <c r="A163" s="1">
        <v>163</v>
      </c>
      <c r="D163" s="2"/>
    </row>
    <row r="164" spans="1:4" ht="12.75">
      <c r="A164" s="1">
        <v>164</v>
      </c>
      <c r="D164" s="2"/>
    </row>
    <row r="165" spans="1:4" ht="12.75">
      <c r="A165" s="1">
        <v>165</v>
      </c>
      <c r="D165" s="2"/>
    </row>
    <row r="166" spans="1:4" ht="12.75">
      <c r="A166" s="1">
        <v>166</v>
      </c>
      <c r="D166" s="2"/>
    </row>
    <row r="167" spans="1:4" ht="12.75">
      <c r="A167" s="1">
        <v>167</v>
      </c>
      <c r="D167" s="2"/>
    </row>
    <row r="168" spans="1:4" ht="12.75">
      <c r="A168" s="1">
        <v>168</v>
      </c>
      <c r="D168" s="2"/>
    </row>
    <row r="169" spans="1:4" ht="12.75">
      <c r="A169" s="1">
        <v>169</v>
      </c>
      <c r="D169" s="2"/>
    </row>
    <row r="170" spans="1:4" ht="12.75">
      <c r="A170" s="1">
        <v>170</v>
      </c>
      <c r="D170" s="2"/>
    </row>
    <row r="171" spans="1:4" ht="12.75">
      <c r="A171" s="1">
        <v>171</v>
      </c>
      <c r="D171" s="2"/>
    </row>
    <row r="172" spans="1:4" ht="12.75">
      <c r="A172" s="1">
        <v>172</v>
      </c>
      <c r="D172" s="2"/>
    </row>
    <row r="173" spans="1:4" ht="12.75">
      <c r="A173" s="1">
        <v>173</v>
      </c>
      <c r="D173" s="2"/>
    </row>
    <row r="174" spans="1:4" ht="12.75">
      <c r="A174" s="1">
        <v>174</v>
      </c>
      <c r="D174" s="2"/>
    </row>
    <row r="175" spans="1:4" ht="12.75">
      <c r="A175" s="1">
        <v>175</v>
      </c>
      <c r="D175" s="2"/>
    </row>
    <row r="176" spans="1:4" ht="12.75">
      <c r="A176" s="1">
        <v>176</v>
      </c>
      <c r="D176" s="2"/>
    </row>
    <row r="177" spans="1:4" ht="12.75">
      <c r="A177" s="1">
        <v>177</v>
      </c>
      <c r="D177" s="2"/>
    </row>
    <row r="178" spans="1:4" ht="12.75">
      <c r="A178" s="1">
        <v>178</v>
      </c>
      <c r="D178" s="2"/>
    </row>
    <row r="179" spans="1:4" ht="12.75">
      <c r="A179" s="1">
        <v>179</v>
      </c>
      <c r="D179" s="2"/>
    </row>
    <row r="180" spans="1:4" ht="12.75">
      <c r="A180" s="1">
        <v>180</v>
      </c>
      <c r="D180" s="2"/>
    </row>
    <row r="181" spans="1:4" ht="12.75">
      <c r="A181" s="1">
        <v>181</v>
      </c>
      <c r="D181" s="2"/>
    </row>
    <row r="182" spans="1:4" ht="12.75">
      <c r="A182" s="1">
        <v>182</v>
      </c>
      <c r="D182" s="2"/>
    </row>
    <row r="183" spans="1:4" ht="12.75">
      <c r="A183" s="1">
        <v>183</v>
      </c>
      <c r="D183" s="2"/>
    </row>
    <row r="184" spans="1:4" ht="12.75">
      <c r="A184" s="1">
        <v>184</v>
      </c>
      <c r="D184" s="2"/>
    </row>
    <row r="185" spans="1:4" ht="12.75">
      <c r="A185" s="1">
        <v>185</v>
      </c>
      <c r="D185" s="2"/>
    </row>
    <row r="186" spans="1:4" ht="12.75">
      <c r="A186" s="1">
        <v>186</v>
      </c>
      <c r="D186" s="2"/>
    </row>
    <row r="187" spans="1:4" ht="12.75">
      <c r="A187" s="1">
        <v>187</v>
      </c>
      <c r="D187" s="2"/>
    </row>
    <row r="188" spans="1:4" ht="12.75">
      <c r="A188" s="1">
        <v>188</v>
      </c>
      <c r="D188" s="2"/>
    </row>
    <row r="189" spans="1:4" ht="12.75">
      <c r="A189" s="1">
        <v>189</v>
      </c>
      <c r="D189" s="2"/>
    </row>
    <row r="190" spans="1:4" ht="12.75">
      <c r="A190" s="1">
        <v>190</v>
      </c>
      <c r="D190" s="2"/>
    </row>
    <row r="191" spans="1:4" ht="12.75">
      <c r="A191" s="1">
        <v>191</v>
      </c>
      <c r="D191" s="2"/>
    </row>
    <row r="192" spans="1:4" ht="12.75">
      <c r="A192" s="1">
        <v>192</v>
      </c>
      <c r="D192" s="2"/>
    </row>
    <row r="193" spans="1:4" ht="12.75">
      <c r="A193" s="1">
        <v>193</v>
      </c>
      <c r="D193" s="2"/>
    </row>
    <row r="194" spans="1:4" ht="12.75">
      <c r="A194" s="1">
        <v>194</v>
      </c>
      <c r="D194" s="2"/>
    </row>
    <row r="195" spans="1:4" ht="12.75">
      <c r="A195" s="1">
        <v>195</v>
      </c>
      <c r="D195" s="2"/>
    </row>
    <row r="196" spans="1:4" ht="12.75">
      <c r="A196" s="1">
        <v>196</v>
      </c>
      <c r="D196" s="2"/>
    </row>
    <row r="197" spans="1:4" ht="12.75">
      <c r="A197" s="1">
        <v>197</v>
      </c>
      <c r="D197" s="2"/>
    </row>
    <row r="198" spans="1:4" ht="12.75">
      <c r="A198" s="1">
        <v>198</v>
      </c>
      <c r="D198" s="2"/>
    </row>
    <row r="199" spans="1:4" ht="12.75">
      <c r="A199" s="1">
        <v>199</v>
      </c>
      <c r="D199" s="2"/>
    </row>
    <row r="200" spans="1:4" ht="12.75">
      <c r="A200" s="1">
        <v>200</v>
      </c>
      <c r="D200" s="2"/>
    </row>
    <row r="201" spans="1:4" ht="12.75">
      <c r="A201" s="1">
        <v>201</v>
      </c>
      <c r="D201" s="2"/>
    </row>
    <row r="202" spans="1:4" ht="12.75">
      <c r="A202" s="1">
        <v>202</v>
      </c>
      <c r="D202" s="2"/>
    </row>
    <row r="203" spans="1:4" ht="12.75">
      <c r="A203" s="1">
        <v>203</v>
      </c>
      <c r="D203" s="2"/>
    </row>
    <row r="204" spans="1:4" ht="12.75">
      <c r="A204" s="1">
        <v>204</v>
      </c>
      <c r="D204" s="2"/>
    </row>
    <row r="205" spans="1:4" ht="12.75">
      <c r="A205" s="1">
        <v>205</v>
      </c>
      <c r="D205" s="2"/>
    </row>
    <row r="206" spans="1:4" ht="12.75">
      <c r="A206" s="1">
        <v>206</v>
      </c>
      <c r="D206" s="2"/>
    </row>
    <row r="207" spans="1:4" ht="12.75">
      <c r="A207" s="1">
        <v>207</v>
      </c>
      <c r="D207" s="2"/>
    </row>
    <row r="208" spans="1:4" ht="12.75">
      <c r="A208" s="1">
        <v>208</v>
      </c>
      <c r="D208" s="2"/>
    </row>
    <row r="209" spans="1:4" ht="12.75">
      <c r="A209" s="1">
        <v>209</v>
      </c>
      <c r="D209" s="2"/>
    </row>
    <row r="210" spans="1:4" ht="12.75">
      <c r="A210" s="1">
        <v>210</v>
      </c>
      <c r="D210" s="2"/>
    </row>
    <row r="211" spans="1:4" ht="12.75">
      <c r="A211" s="1">
        <v>211</v>
      </c>
      <c r="D211" s="2"/>
    </row>
    <row r="212" spans="1:4" ht="12.75">
      <c r="A212" s="1">
        <v>212</v>
      </c>
      <c r="D212" s="2"/>
    </row>
    <row r="213" spans="1:4" ht="12.75">
      <c r="A213" s="1">
        <v>213</v>
      </c>
      <c r="D213" s="2"/>
    </row>
    <row r="214" spans="1:4" ht="12.75">
      <c r="A214" s="1">
        <v>214</v>
      </c>
      <c r="D214" s="2"/>
    </row>
    <row r="215" spans="1:4" ht="12.75">
      <c r="A215" s="1">
        <v>215</v>
      </c>
      <c r="D215" s="2"/>
    </row>
    <row r="216" spans="1:4" ht="12.75">
      <c r="A216" s="1">
        <v>216</v>
      </c>
      <c r="D216" s="2"/>
    </row>
    <row r="217" spans="1:4" ht="12.75">
      <c r="A217" s="1">
        <v>217</v>
      </c>
      <c r="D217" s="2"/>
    </row>
    <row r="218" spans="1:4" ht="12.75">
      <c r="A218" s="1">
        <v>218</v>
      </c>
      <c r="D218" s="2"/>
    </row>
    <row r="219" spans="1:4" ht="12.75">
      <c r="A219" s="1">
        <v>219</v>
      </c>
      <c r="D219" s="2"/>
    </row>
    <row r="220" spans="1:4" ht="12.75">
      <c r="A220" s="1">
        <v>220</v>
      </c>
      <c r="D220" s="2"/>
    </row>
    <row r="221" spans="1:4" ht="12.75">
      <c r="A221" s="1">
        <v>221</v>
      </c>
      <c r="D221" s="2"/>
    </row>
    <row r="222" spans="1:4" ht="12.75">
      <c r="A222" s="1">
        <v>222</v>
      </c>
      <c r="D222" s="2"/>
    </row>
    <row r="223" spans="1:4" ht="12.75">
      <c r="A223" s="1">
        <v>223</v>
      </c>
      <c r="D223" s="2"/>
    </row>
    <row r="224" spans="1:4" ht="12.75">
      <c r="A224" s="1">
        <v>224</v>
      </c>
      <c r="D224" s="2"/>
    </row>
    <row r="225" spans="1:4" ht="12.75">
      <c r="A225" s="1">
        <v>225</v>
      </c>
      <c r="D225" s="2"/>
    </row>
    <row r="226" spans="1:4" ht="12.75">
      <c r="A226" s="1">
        <v>226</v>
      </c>
      <c r="D226" s="2"/>
    </row>
    <row r="227" spans="1:4" ht="12.75">
      <c r="A227" s="1">
        <v>227</v>
      </c>
      <c r="D227" s="2"/>
    </row>
    <row r="228" spans="1:4" ht="12.75">
      <c r="A228" s="1">
        <v>228</v>
      </c>
      <c r="D228" s="2"/>
    </row>
    <row r="229" spans="1:4" ht="12.75">
      <c r="A229" s="1">
        <v>229</v>
      </c>
      <c r="D229" s="2"/>
    </row>
    <row r="230" spans="1:4" ht="12.75">
      <c r="A230" s="1">
        <v>230</v>
      </c>
      <c r="D230" s="2"/>
    </row>
    <row r="231" spans="1:4" ht="12.75">
      <c r="A231" s="1">
        <v>231</v>
      </c>
      <c r="D231" s="2"/>
    </row>
    <row r="232" spans="1:4" ht="12.75">
      <c r="A232" s="1">
        <v>232</v>
      </c>
      <c r="D232" s="2"/>
    </row>
    <row r="233" spans="1:4" ht="12.75">
      <c r="A233" s="1">
        <v>233</v>
      </c>
      <c r="D233" s="2"/>
    </row>
    <row r="234" spans="1:4" ht="12.75">
      <c r="A234" s="1">
        <v>234</v>
      </c>
      <c r="D234" s="2"/>
    </row>
    <row r="235" spans="1:4" ht="12.75">
      <c r="A235" s="1">
        <v>235</v>
      </c>
      <c r="D235" s="2"/>
    </row>
    <row r="236" spans="1:4" ht="12.75">
      <c r="A236" s="1">
        <v>236</v>
      </c>
      <c r="D236" s="2"/>
    </row>
    <row r="237" spans="1:4" ht="12.75">
      <c r="A237" s="1">
        <v>237</v>
      </c>
      <c r="D237" s="2"/>
    </row>
    <row r="238" spans="1:4" ht="12.75">
      <c r="A238" s="1">
        <v>238</v>
      </c>
      <c r="D238" s="2"/>
    </row>
    <row r="239" spans="1:4" ht="12.75">
      <c r="A239" s="1">
        <v>239</v>
      </c>
      <c r="D239" s="2"/>
    </row>
    <row r="240" spans="1:4" ht="12.75">
      <c r="A240" s="1">
        <v>240</v>
      </c>
      <c r="D240" s="2"/>
    </row>
    <row r="241" spans="1:4" ht="12.75">
      <c r="A241" s="1">
        <v>241</v>
      </c>
      <c r="D241" s="2"/>
    </row>
    <row r="242" spans="1:4" ht="12.75">
      <c r="A242" s="1">
        <v>242</v>
      </c>
      <c r="D242" s="2"/>
    </row>
    <row r="243" spans="1:4" ht="12.75">
      <c r="A243" s="1">
        <v>243</v>
      </c>
      <c r="D243" s="2"/>
    </row>
    <row r="244" spans="1:4" ht="12.75">
      <c r="A244" s="1">
        <v>244</v>
      </c>
      <c r="D244" s="2"/>
    </row>
    <row r="245" spans="1:4" ht="12.75">
      <c r="A245" s="1">
        <v>245</v>
      </c>
      <c r="D245" s="2"/>
    </row>
    <row r="246" spans="1:4" ht="12.75">
      <c r="A246" s="1">
        <v>246</v>
      </c>
      <c r="D246" s="2"/>
    </row>
    <row r="247" spans="1:4" ht="12.75">
      <c r="A247" s="1">
        <v>247</v>
      </c>
      <c r="D247" s="2"/>
    </row>
    <row r="248" spans="1:4" ht="12.75">
      <c r="A248" s="1">
        <v>248</v>
      </c>
      <c r="D248" s="2"/>
    </row>
    <row r="249" spans="1:4" ht="12.75">
      <c r="A249" s="1">
        <v>249</v>
      </c>
      <c r="D249" s="2"/>
    </row>
    <row r="250" spans="1:4" ht="12.75">
      <c r="A250" s="1">
        <v>250</v>
      </c>
      <c r="D250" s="2"/>
    </row>
    <row r="251" spans="1:4" ht="12.75">
      <c r="A251" s="1">
        <v>251</v>
      </c>
      <c r="D251" s="2"/>
    </row>
    <row r="252" spans="1:4" ht="12.75">
      <c r="A252" s="1">
        <v>252</v>
      </c>
      <c r="D252" s="2"/>
    </row>
    <row r="253" spans="1:4" ht="12.75">
      <c r="A253" s="1">
        <v>253</v>
      </c>
      <c r="D253" s="2"/>
    </row>
    <row r="254" spans="1:4" ht="12.75">
      <c r="A254" s="1">
        <v>254</v>
      </c>
      <c r="D254" s="2"/>
    </row>
    <row r="255" spans="1:4" ht="12.75">
      <c r="A255" s="1">
        <v>255</v>
      </c>
      <c r="D255" s="2"/>
    </row>
    <row r="256" spans="1:4" ht="12.75">
      <c r="A256" s="1">
        <v>256</v>
      </c>
      <c r="D256" s="2"/>
    </row>
    <row r="257" spans="1:4" ht="12.75">
      <c r="A257" s="1">
        <v>257</v>
      </c>
      <c r="D257" s="2"/>
    </row>
    <row r="258" spans="1:4" ht="12.75">
      <c r="A258" s="1">
        <v>258</v>
      </c>
      <c r="D258" s="2"/>
    </row>
    <row r="259" spans="1:4" ht="12.75">
      <c r="A259" s="1">
        <v>259</v>
      </c>
      <c r="D259" s="2"/>
    </row>
    <row r="260" spans="1:4" ht="12.75">
      <c r="A260" s="1">
        <v>260</v>
      </c>
      <c r="D260" s="2"/>
    </row>
    <row r="261" spans="1:4" ht="12.75">
      <c r="A261" s="1">
        <v>261</v>
      </c>
      <c r="D261" s="2"/>
    </row>
    <row r="262" spans="1:4" ht="12.75">
      <c r="A262" s="1">
        <v>262</v>
      </c>
      <c r="D262" s="2"/>
    </row>
    <row r="263" spans="1:4" ht="12.75">
      <c r="A263" s="1">
        <v>263</v>
      </c>
      <c r="D263" s="2"/>
    </row>
    <row r="264" spans="1:4" ht="12.75">
      <c r="A264" s="1">
        <v>264</v>
      </c>
      <c r="D264" s="2"/>
    </row>
    <row r="265" spans="1:4" ht="12.75">
      <c r="A265" s="1">
        <v>265</v>
      </c>
      <c r="D265" s="2"/>
    </row>
    <row r="266" spans="1:4" ht="12.75">
      <c r="A266" s="1">
        <v>266</v>
      </c>
      <c r="D266" s="2"/>
    </row>
    <row r="267" spans="1:4" ht="12.75">
      <c r="A267" s="1">
        <v>267</v>
      </c>
      <c r="D267" s="2"/>
    </row>
    <row r="268" spans="1:4" ht="12.75">
      <c r="A268" s="1">
        <v>268</v>
      </c>
      <c r="D268" s="2"/>
    </row>
    <row r="269" spans="1:4" ht="12.75">
      <c r="A269" s="1">
        <v>269</v>
      </c>
      <c r="D269" s="2"/>
    </row>
    <row r="270" spans="1:4" ht="12.75">
      <c r="A270" s="1">
        <v>270</v>
      </c>
      <c r="D270" s="2"/>
    </row>
    <row r="271" spans="1:4" ht="12.75">
      <c r="A271" s="1">
        <v>271</v>
      </c>
      <c r="D271" s="2"/>
    </row>
    <row r="272" spans="1:4" ht="12.75">
      <c r="A272" s="1">
        <v>272</v>
      </c>
      <c r="D272" s="2"/>
    </row>
    <row r="273" spans="1:4" ht="12.75">
      <c r="A273" s="1">
        <v>273</v>
      </c>
      <c r="D273" s="2"/>
    </row>
    <row r="274" spans="1:4" ht="12.75">
      <c r="A274" s="1">
        <v>274</v>
      </c>
      <c r="D274" s="2"/>
    </row>
    <row r="275" spans="1:4" ht="12.75">
      <c r="A275" s="1">
        <v>275</v>
      </c>
      <c r="D275" s="2"/>
    </row>
    <row r="276" spans="1:4" ht="12.75">
      <c r="A276" s="1">
        <v>276</v>
      </c>
      <c r="D276" s="2"/>
    </row>
    <row r="277" spans="1:4" ht="12.75">
      <c r="A277" s="1">
        <v>277</v>
      </c>
      <c r="D277" s="2"/>
    </row>
    <row r="278" spans="1:4" ht="12.75">
      <c r="A278" s="1">
        <v>278</v>
      </c>
      <c r="D278" s="2"/>
    </row>
    <row r="279" spans="1:4" ht="12.75">
      <c r="A279" s="1">
        <v>279</v>
      </c>
      <c r="D279" s="2"/>
    </row>
    <row r="280" spans="1:4" ht="12.75">
      <c r="A280" s="1">
        <v>280</v>
      </c>
      <c r="D280" s="2"/>
    </row>
    <row r="281" spans="1:4" ht="12.75">
      <c r="A281" s="1">
        <v>281</v>
      </c>
      <c r="D281" s="2"/>
    </row>
    <row r="282" spans="1:4" ht="12.75">
      <c r="A282" s="1">
        <v>282</v>
      </c>
      <c r="D282" s="2"/>
    </row>
    <row r="283" spans="1:4" ht="12.75">
      <c r="A283" s="1">
        <v>283</v>
      </c>
      <c r="D283" s="2"/>
    </row>
    <row r="284" spans="1:4" ht="12.75">
      <c r="A284" s="1">
        <v>284</v>
      </c>
      <c r="D284" s="2"/>
    </row>
    <row r="285" spans="1:4" ht="12.75">
      <c r="A285" s="1">
        <v>285</v>
      </c>
      <c r="D285" s="2"/>
    </row>
    <row r="286" spans="1:4" ht="12.75">
      <c r="A286" s="1">
        <v>286</v>
      </c>
      <c r="D286" s="2"/>
    </row>
    <row r="287" spans="1:4" ht="12.75">
      <c r="A287" s="1">
        <v>287</v>
      </c>
      <c r="D287" s="2"/>
    </row>
    <row r="288" spans="1:4" ht="12.75">
      <c r="A288" s="1">
        <v>288</v>
      </c>
      <c r="D288" s="2"/>
    </row>
    <row r="289" spans="1:4" ht="12.75">
      <c r="A289" s="1">
        <v>289</v>
      </c>
      <c r="D289" s="2"/>
    </row>
    <row r="290" spans="1:4" ht="12.75">
      <c r="A290" s="1">
        <v>290</v>
      </c>
      <c r="D290" s="2"/>
    </row>
    <row r="291" spans="1:4" ht="12.75">
      <c r="A291" s="1">
        <v>291</v>
      </c>
      <c r="D291" s="2"/>
    </row>
    <row r="292" spans="1:4" ht="12.75">
      <c r="A292" s="1">
        <v>292</v>
      </c>
      <c r="D292" s="2"/>
    </row>
    <row r="293" spans="1:4" ht="12.75">
      <c r="A293" s="1">
        <v>293</v>
      </c>
      <c r="D293" s="2"/>
    </row>
    <row r="294" spans="1:4" ht="12.75">
      <c r="A294" s="1">
        <v>294</v>
      </c>
      <c r="D294" s="2"/>
    </row>
    <row r="295" spans="1:4" ht="12.75">
      <c r="A295" s="1">
        <v>295</v>
      </c>
      <c r="D295" s="2"/>
    </row>
    <row r="296" spans="1:4" ht="12.75">
      <c r="A296" s="1">
        <v>296</v>
      </c>
      <c r="D296" s="2"/>
    </row>
    <row r="297" spans="1:4" ht="12.75">
      <c r="A297" s="1">
        <v>297</v>
      </c>
      <c r="D297" s="2"/>
    </row>
    <row r="298" spans="1:4" ht="12.75">
      <c r="A298" s="1">
        <v>298</v>
      </c>
      <c r="D298" s="2"/>
    </row>
    <row r="299" spans="1:4" ht="12.75">
      <c r="A299" s="1">
        <v>299</v>
      </c>
      <c r="D299" s="2"/>
    </row>
    <row r="300" spans="1:4" ht="12.75">
      <c r="A300" s="1">
        <v>300</v>
      </c>
      <c r="D300" s="2"/>
    </row>
    <row r="301" spans="1:4" ht="12.75">
      <c r="A301" s="1">
        <v>301</v>
      </c>
      <c r="D301" s="2"/>
    </row>
    <row r="302" spans="1:4" ht="12.75">
      <c r="A302" s="1">
        <v>302</v>
      </c>
      <c r="D302" s="2"/>
    </row>
    <row r="303" spans="1:4" ht="12.75">
      <c r="A303" s="1">
        <v>303</v>
      </c>
      <c r="D303" s="2"/>
    </row>
    <row r="304" spans="1:4" ht="12.75">
      <c r="A304" s="1">
        <v>304</v>
      </c>
      <c r="D304" s="2"/>
    </row>
    <row r="305" spans="1:4" ht="12.75">
      <c r="A305" s="1">
        <v>305</v>
      </c>
      <c r="D305" s="2"/>
    </row>
    <row r="306" spans="1:4" ht="12.75">
      <c r="A306" s="1">
        <v>306</v>
      </c>
      <c r="D306" s="2"/>
    </row>
    <row r="307" spans="1:4" ht="12.75">
      <c r="A307" s="1">
        <v>307</v>
      </c>
      <c r="D307" s="2"/>
    </row>
    <row r="308" spans="1:4" ht="12.75">
      <c r="A308" s="1">
        <v>308</v>
      </c>
      <c r="D308" s="2"/>
    </row>
    <row r="309" spans="1:4" ht="12.75">
      <c r="A309" s="1">
        <v>309</v>
      </c>
      <c r="D309" s="2"/>
    </row>
    <row r="310" spans="1:4" ht="12.75">
      <c r="A310" s="1">
        <v>310</v>
      </c>
      <c r="D310" s="2"/>
    </row>
    <row r="311" spans="1:4" ht="12.75">
      <c r="A311" s="1">
        <v>311</v>
      </c>
      <c r="D311" s="2"/>
    </row>
    <row r="312" spans="1:4" ht="12.75">
      <c r="A312" s="1">
        <v>312</v>
      </c>
      <c r="D312" s="2"/>
    </row>
    <row r="313" spans="1:4" ht="12.75">
      <c r="A313" s="1">
        <v>313</v>
      </c>
      <c r="D313" s="2"/>
    </row>
    <row r="314" spans="1:4" ht="12.75">
      <c r="A314" s="1">
        <v>314</v>
      </c>
      <c r="D314" s="2"/>
    </row>
    <row r="315" spans="1:4" ht="12.75">
      <c r="A315" s="1">
        <v>315</v>
      </c>
      <c r="D315" s="2"/>
    </row>
    <row r="316" spans="1:4" ht="12.75">
      <c r="A316" s="1">
        <v>316</v>
      </c>
      <c r="D316" s="2"/>
    </row>
    <row r="317" spans="1:4" ht="12.75">
      <c r="A317" s="1">
        <v>317</v>
      </c>
      <c r="D317" s="2"/>
    </row>
    <row r="318" spans="1:4" ht="12.75">
      <c r="A318" s="1">
        <v>318</v>
      </c>
      <c r="D318" s="2"/>
    </row>
    <row r="319" spans="1:4" ht="12.75">
      <c r="A319" s="1">
        <v>319</v>
      </c>
      <c r="D319" s="2"/>
    </row>
    <row r="320" spans="1:4" ht="12.75">
      <c r="A320" s="1">
        <v>320</v>
      </c>
      <c r="D320" s="2"/>
    </row>
    <row r="321" spans="1:4" ht="12.75">
      <c r="A321" s="1">
        <v>321</v>
      </c>
      <c r="D321" s="2"/>
    </row>
    <row r="322" spans="1:4" ht="12.75">
      <c r="A322" s="1">
        <v>322</v>
      </c>
      <c r="D322" s="2"/>
    </row>
    <row r="323" spans="1:4" ht="12.75">
      <c r="A323" s="1">
        <v>323</v>
      </c>
      <c r="D323" s="2"/>
    </row>
    <row r="324" spans="1:4" ht="12.75">
      <c r="A324" s="1">
        <v>324</v>
      </c>
      <c r="D324" s="2"/>
    </row>
    <row r="325" spans="1:4" ht="12.75">
      <c r="A325" s="1">
        <v>325</v>
      </c>
      <c r="D325" s="2"/>
    </row>
    <row r="326" spans="1:4" ht="12.75">
      <c r="A326" s="1">
        <v>326</v>
      </c>
      <c r="D326" s="2"/>
    </row>
    <row r="327" spans="1:4" ht="12.75">
      <c r="A327" s="1">
        <v>327</v>
      </c>
      <c r="D327" s="2"/>
    </row>
    <row r="328" spans="1:4" ht="12.75">
      <c r="A328" s="1">
        <v>328</v>
      </c>
      <c r="D328" s="2"/>
    </row>
    <row r="329" spans="1:4" ht="12.75">
      <c r="A329" s="1">
        <v>329</v>
      </c>
      <c r="D329" s="2"/>
    </row>
    <row r="330" spans="1:4" ht="12.75">
      <c r="A330" s="1">
        <v>330</v>
      </c>
      <c r="D330" s="2"/>
    </row>
    <row r="331" spans="1:4" ht="12.75">
      <c r="A331" s="1">
        <v>331</v>
      </c>
      <c r="D331" s="2"/>
    </row>
    <row r="332" spans="1:4" ht="12.75">
      <c r="A332" s="1">
        <v>332</v>
      </c>
      <c r="D332" s="2"/>
    </row>
    <row r="333" spans="1:4" ht="12.75">
      <c r="A333" s="1">
        <v>333</v>
      </c>
      <c r="D333" s="2"/>
    </row>
    <row r="334" spans="1:4" ht="12.75">
      <c r="A334" s="1">
        <v>334</v>
      </c>
      <c r="D334" s="2"/>
    </row>
    <row r="335" spans="1:4" ht="12.75">
      <c r="A335" s="1">
        <v>335</v>
      </c>
      <c r="D335" s="2"/>
    </row>
    <row r="336" spans="1:4" ht="12.75">
      <c r="A336" s="1">
        <v>336</v>
      </c>
      <c r="D336" s="2"/>
    </row>
    <row r="337" spans="1:4" ht="12.75">
      <c r="A337" s="1">
        <v>337</v>
      </c>
      <c r="D337" s="2"/>
    </row>
    <row r="338" spans="1:4" ht="12.75">
      <c r="A338" s="1">
        <v>338</v>
      </c>
      <c r="D338" s="2"/>
    </row>
    <row r="339" spans="1:4" ht="12.75">
      <c r="A339" s="1">
        <v>339</v>
      </c>
      <c r="D339" s="2"/>
    </row>
    <row r="340" spans="1:4" ht="12.75">
      <c r="A340" s="1">
        <v>340</v>
      </c>
      <c r="D340" s="2"/>
    </row>
    <row r="341" spans="1:4" ht="12.75">
      <c r="A341" s="1">
        <v>341</v>
      </c>
      <c r="D341" s="2"/>
    </row>
    <row r="342" spans="1:4" ht="12.75">
      <c r="A342" s="1">
        <v>342</v>
      </c>
      <c r="D342" s="2"/>
    </row>
    <row r="343" spans="1:4" ht="12.75">
      <c r="A343" s="1">
        <v>343</v>
      </c>
      <c r="D343" s="2"/>
    </row>
    <row r="344" spans="1:4" ht="12.75">
      <c r="A344" s="1">
        <v>344</v>
      </c>
      <c r="D344" s="2"/>
    </row>
    <row r="345" spans="1:4" ht="12.75">
      <c r="A345" s="1">
        <v>345</v>
      </c>
      <c r="D345" s="2"/>
    </row>
    <row r="346" spans="1:4" ht="12.75">
      <c r="A346" s="1">
        <v>346</v>
      </c>
      <c r="D346" s="2"/>
    </row>
    <row r="347" spans="1:4" ht="12.75">
      <c r="A347" s="1">
        <v>347</v>
      </c>
      <c r="D347" s="2"/>
    </row>
    <row r="348" spans="1:4" ht="12.75">
      <c r="A348" s="1">
        <v>348</v>
      </c>
      <c r="D348" s="2"/>
    </row>
    <row r="349" spans="1:4" ht="12.75">
      <c r="A349" s="1">
        <v>349</v>
      </c>
      <c r="D349" s="2"/>
    </row>
    <row r="350" spans="1:4" ht="12.75">
      <c r="A350" s="1">
        <v>350</v>
      </c>
      <c r="D350" s="2"/>
    </row>
    <row r="351" spans="1:4" ht="12.75">
      <c r="A351" s="1">
        <v>351</v>
      </c>
      <c r="D351" s="2"/>
    </row>
    <row r="352" spans="1:4" ht="12.75">
      <c r="A352" s="1">
        <v>352</v>
      </c>
      <c r="D352" s="2"/>
    </row>
    <row r="353" spans="1:4" ht="12.75">
      <c r="A353" s="1">
        <v>353</v>
      </c>
      <c r="D353" s="2"/>
    </row>
    <row r="354" spans="1:4" ht="12.75">
      <c r="A354" s="1">
        <v>354</v>
      </c>
      <c r="D354" s="2"/>
    </row>
    <row r="355" spans="1:4" ht="12.75">
      <c r="A355" s="1">
        <v>355</v>
      </c>
      <c r="D355" s="2"/>
    </row>
    <row r="356" spans="1:4" ht="12.75">
      <c r="A356" s="1">
        <v>356</v>
      </c>
      <c r="D356" s="2"/>
    </row>
    <row r="357" spans="1:4" ht="12.75">
      <c r="A357" s="1">
        <v>357</v>
      </c>
      <c r="D357" s="2"/>
    </row>
    <row r="358" spans="1:4" ht="12.75">
      <c r="A358" s="1">
        <v>358</v>
      </c>
      <c r="D358" s="2"/>
    </row>
    <row r="359" spans="1:4" ht="12.75">
      <c r="A359" s="1">
        <v>359</v>
      </c>
      <c r="D359" s="2"/>
    </row>
    <row r="360" spans="1:4" ht="12.75">
      <c r="A360" s="1">
        <v>360</v>
      </c>
      <c r="D360" s="2"/>
    </row>
    <row r="361" spans="1:4" ht="12.75">
      <c r="A361" s="1">
        <v>361</v>
      </c>
      <c r="D361" s="2"/>
    </row>
    <row r="362" spans="1:4" ht="12.75">
      <c r="A362" s="1">
        <v>362</v>
      </c>
      <c r="D362" s="2"/>
    </row>
    <row r="363" spans="1:4" ht="12.75">
      <c r="A363" s="1">
        <v>363</v>
      </c>
      <c r="D363" s="2"/>
    </row>
    <row r="364" spans="1:4" ht="12.75">
      <c r="A364" s="1">
        <v>364</v>
      </c>
      <c r="D364" s="2"/>
    </row>
    <row r="365" spans="1:4" ht="12.75">
      <c r="A365" s="1">
        <v>365</v>
      </c>
      <c r="D365" s="2"/>
    </row>
    <row r="366" spans="1:4" ht="12.75">
      <c r="A366" s="1">
        <v>366</v>
      </c>
      <c r="D366" s="2"/>
    </row>
    <row r="367" spans="1:4" ht="12.75">
      <c r="A367" s="1">
        <v>367</v>
      </c>
      <c r="D367" s="2"/>
    </row>
    <row r="368" spans="1:4" ht="12.75">
      <c r="A368" s="1">
        <v>368</v>
      </c>
      <c r="D368" s="2"/>
    </row>
    <row r="369" spans="1:4" ht="12.75">
      <c r="A369" s="1">
        <v>369</v>
      </c>
      <c r="D369" s="2"/>
    </row>
    <row r="370" spans="1:4" ht="12.75">
      <c r="A370" s="1">
        <v>370</v>
      </c>
      <c r="D370" s="2"/>
    </row>
    <row r="371" spans="1:4" ht="12.75">
      <c r="A371" s="1">
        <v>371</v>
      </c>
      <c r="D371" s="2"/>
    </row>
    <row r="372" spans="1:4" ht="12.75">
      <c r="A372" s="1">
        <v>372</v>
      </c>
      <c r="D372" s="2"/>
    </row>
    <row r="373" spans="1:4" ht="12.75">
      <c r="A373" s="1">
        <v>373</v>
      </c>
      <c r="D373" s="2"/>
    </row>
    <row r="374" spans="1:4" ht="12.75">
      <c r="A374" s="1">
        <v>374</v>
      </c>
      <c r="D374" s="2"/>
    </row>
    <row r="375" spans="1:4" ht="12.75">
      <c r="A375" s="1">
        <v>375</v>
      </c>
      <c r="D375" s="2"/>
    </row>
    <row r="376" spans="1:4" ht="12.75">
      <c r="A376" s="1">
        <v>376</v>
      </c>
      <c r="D376" s="2"/>
    </row>
    <row r="377" spans="1:4" ht="12.75">
      <c r="A377" s="1">
        <v>377</v>
      </c>
      <c r="D377" s="2"/>
    </row>
    <row r="378" spans="1:4" ht="12.75">
      <c r="A378" s="1">
        <v>378</v>
      </c>
      <c r="D378" s="2"/>
    </row>
    <row r="379" spans="1:4" ht="12.75">
      <c r="A379" s="1">
        <v>379</v>
      </c>
      <c r="D379" s="2"/>
    </row>
    <row r="380" spans="1:4" ht="12.75">
      <c r="A380" s="1">
        <v>380</v>
      </c>
      <c r="D380" s="2"/>
    </row>
    <row r="381" spans="1:4" ht="12.75">
      <c r="A381" s="1">
        <v>381</v>
      </c>
      <c r="D381" s="2"/>
    </row>
    <row r="382" spans="1:4" ht="12.75">
      <c r="A382" s="1">
        <v>382</v>
      </c>
      <c r="D382" s="2"/>
    </row>
    <row r="383" spans="1:4" ht="12.75">
      <c r="A383" s="1">
        <v>383</v>
      </c>
      <c r="D383" s="2"/>
    </row>
    <row r="384" spans="1:4" ht="12.75">
      <c r="A384" s="1">
        <v>384</v>
      </c>
      <c r="D384" s="2"/>
    </row>
    <row r="385" spans="1:4" ht="12.75">
      <c r="A385" s="1">
        <v>385</v>
      </c>
      <c r="D385" s="2"/>
    </row>
    <row r="386" spans="1:4" ht="12.75">
      <c r="A386" s="1">
        <v>386</v>
      </c>
      <c r="D386" s="2"/>
    </row>
    <row r="387" spans="1:4" ht="12.75">
      <c r="A387" s="1">
        <v>387</v>
      </c>
      <c r="D387" s="2"/>
    </row>
    <row r="388" spans="1:4" ht="12.75">
      <c r="A388" s="1">
        <v>388</v>
      </c>
      <c r="D388" s="2"/>
    </row>
    <row r="389" spans="1:4" ht="12.75">
      <c r="A389" s="1">
        <v>389</v>
      </c>
      <c r="D389" s="2"/>
    </row>
    <row r="390" spans="1:4" ht="12.75">
      <c r="A390" s="1">
        <v>390</v>
      </c>
      <c r="D390" s="2"/>
    </row>
    <row r="391" spans="1:4" ht="12.75">
      <c r="A391" s="1">
        <v>391</v>
      </c>
      <c r="D391" s="2"/>
    </row>
    <row r="392" spans="1:4" ht="12.75">
      <c r="A392" s="1">
        <v>392</v>
      </c>
      <c r="D392" s="2"/>
    </row>
    <row r="393" spans="1:4" ht="12.75">
      <c r="A393" s="1">
        <v>393</v>
      </c>
      <c r="D393" s="2"/>
    </row>
    <row r="394" spans="1:4" ht="12.75">
      <c r="A394" s="1">
        <v>394</v>
      </c>
      <c r="D394" s="2"/>
    </row>
    <row r="395" spans="1:4" ht="12.75">
      <c r="A395" s="1">
        <v>395</v>
      </c>
      <c r="D395" s="2"/>
    </row>
    <row r="396" spans="1:4" ht="12.75">
      <c r="A396" s="1">
        <v>396</v>
      </c>
      <c r="D396" s="2"/>
    </row>
    <row r="397" spans="1:4" ht="12.75">
      <c r="A397" s="1">
        <v>397</v>
      </c>
      <c r="D397" s="2"/>
    </row>
    <row r="398" spans="1:4" ht="12.75">
      <c r="A398" s="1">
        <v>398</v>
      </c>
      <c r="D398" s="2"/>
    </row>
    <row r="399" spans="1:4" ht="12.75">
      <c r="A399" s="1">
        <v>399</v>
      </c>
      <c r="D399" s="2"/>
    </row>
    <row r="400" spans="1:4" ht="12.75">
      <c r="A400" s="1">
        <v>400</v>
      </c>
      <c r="D400" s="2"/>
    </row>
    <row r="401" spans="1:4" ht="12.75">
      <c r="A401" s="1">
        <v>401</v>
      </c>
      <c r="D401" s="2"/>
    </row>
    <row r="402" spans="1:4" ht="12.75">
      <c r="A402" s="1">
        <v>402</v>
      </c>
      <c r="D402" s="2"/>
    </row>
    <row r="403" spans="1:4" ht="12.75">
      <c r="A403" s="1">
        <v>403</v>
      </c>
      <c r="D403" s="2"/>
    </row>
    <row r="404" spans="1:4" ht="12.75">
      <c r="A404" s="1">
        <v>404</v>
      </c>
      <c r="D404" s="2"/>
    </row>
    <row r="405" spans="1:4" ht="12.75">
      <c r="A405" s="1">
        <v>405</v>
      </c>
      <c r="D405" s="2"/>
    </row>
    <row r="406" spans="1:4" ht="12.75">
      <c r="A406" s="1">
        <v>406</v>
      </c>
      <c r="D406" s="2"/>
    </row>
    <row r="407" spans="1:4" ht="12.75">
      <c r="A407" s="1">
        <v>407</v>
      </c>
      <c r="D407" s="2"/>
    </row>
    <row r="408" spans="1:4" ht="12.75">
      <c r="A408" s="1">
        <v>408</v>
      </c>
      <c r="D408" s="2"/>
    </row>
    <row r="409" spans="1:4" ht="12.75">
      <c r="A409" s="1">
        <v>409</v>
      </c>
      <c r="D409" s="2"/>
    </row>
    <row r="410" spans="1:4" ht="12.75">
      <c r="A410" s="1">
        <v>410</v>
      </c>
      <c r="D410" s="2"/>
    </row>
    <row r="411" spans="1:4" ht="12.75">
      <c r="A411" s="1">
        <v>411</v>
      </c>
      <c r="D411" s="2"/>
    </row>
    <row r="412" spans="1:4" ht="12.75">
      <c r="A412" s="1">
        <v>412</v>
      </c>
      <c r="D412" s="2"/>
    </row>
    <row r="413" spans="1:4" ht="12.75">
      <c r="A413" s="1">
        <v>413</v>
      </c>
      <c r="D413" s="2"/>
    </row>
    <row r="414" spans="1:4" ht="12.75">
      <c r="A414" s="1">
        <v>414</v>
      </c>
      <c r="D414" s="2"/>
    </row>
    <row r="415" spans="1:4" ht="12.75">
      <c r="A415" s="1">
        <v>415</v>
      </c>
      <c r="D415" s="2"/>
    </row>
    <row r="416" spans="1:4" ht="12.75">
      <c r="A416" s="1">
        <v>416</v>
      </c>
      <c r="D416" s="2"/>
    </row>
    <row r="417" spans="1:4" ht="12.75">
      <c r="A417" s="1">
        <v>417</v>
      </c>
      <c r="D417" s="2"/>
    </row>
    <row r="418" spans="1:4" ht="12.75">
      <c r="A418" s="1">
        <v>418</v>
      </c>
      <c r="D418" s="2"/>
    </row>
    <row r="419" spans="1:4" ht="12.75">
      <c r="A419" s="1">
        <v>419</v>
      </c>
      <c r="D419" s="2"/>
    </row>
    <row r="420" spans="1:4" ht="12.75">
      <c r="A420" s="1">
        <v>420</v>
      </c>
      <c r="D420" s="2"/>
    </row>
    <row r="421" spans="1:4" ht="12.75">
      <c r="A421" s="1">
        <v>421</v>
      </c>
      <c r="D421" s="2"/>
    </row>
    <row r="422" spans="1:4" ht="12.75">
      <c r="A422" s="1">
        <v>422</v>
      </c>
      <c r="D422" s="2"/>
    </row>
    <row r="423" spans="1:4" ht="12.75">
      <c r="A423" s="1">
        <v>423</v>
      </c>
      <c r="D423" s="2"/>
    </row>
    <row r="424" spans="1:4" ht="12.75">
      <c r="A424" s="1">
        <v>424</v>
      </c>
      <c r="D424" s="2"/>
    </row>
    <row r="425" spans="1:4" ht="12.75">
      <c r="A425" s="1">
        <v>425</v>
      </c>
      <c r="D425" s="2"/>
    </row>
    <row r="426" spans="1:4" ht="12.75">
      <c r="A426" s="1">
        <v>426</v>
      </c>
      <c r="D426" s="2"/>
    </row>
    <row r="427" spans="1:4" ht="12.75">
      <c r="A427" s="1">
        <v>427</v>
      </c>
      <c r="D427" s="2"/>
    </row>
    <row r="428" spans="1:4" ht="12.75">
      <c r="A428" s="1">
        <v>428</v>
      </c>
      <c r="D428" s="2"/>
    </row>
    <row r="429" spans="1:4" ht="12.75">
      <c r="A429" s="1">
        <v>429</v>
      </c>
      <c r="D429" s="2"/>
    </row>
    <row r="430" spans="1:4" ht="12.75">
      <c r="A430" s="1">
        <v>430</v>
      </c>
      <c r="D430" s="2"/>
    </row>
    <row r="431" spans="1:4" ht="12.75">
      <c r="A431" s="1">
        <v>431</v>
      </c>
      <c r="D431" s="2"/>
    </row>
    <row r="432" spans="1:4" ht="12.75">
      <c r="A432" s="1">
        <v>432</v>
      </c>
      <c r="D432" s="2"/>
    </row>
    <row r="433" spans="1:4" ht="12.75">
      <c r="A433" s="1">
        <v>433</v>
      </c>
      <c r="D433" s="2"/>
    </row>
    <row r="434" spans="1:4" ht="12.75">
      <c r="A434" s="1">
        <v>434</v>
      </c>
      <c r="D434" s="2"/>
    </row>
    <row r="435" spans="1:4" ht="12.75">
      <c r="A435" s="1">
        <v>435</v>
      </c>
      <c r="D435" s="2"/>
    </row>
    <row r="436" spans="1:4" ht="12.75">
      <c r="A436" s="1">
        <v>436</v>
      </c>
      <c r="D436" s="2"/>
    </row>
    <row r="437" spans="1:4" ht="12.75">
      <c r="A437" s="1">
        <v>437</v>
      </c>
      <c r="D437" s="2"/>
    </row>
    <row r="438" spans="1:4" ht="12.75">
      <c r="A438" s="1">
        <v>438</v>
      </c>
      <c r="D438" s="2"/>
    </row>
    <row r="439" spans="1:4" ht="12.75">
      <c r="A439" s="1">
        <v>439</v>
      </c>
      <c r="D439" s="2"/>
    </row>
    <row r="440" spans="1:4" ht="12.75">
      <c r="A440" s="1">
        <v>440</v>
      </c>
      <c r="D440" s="2"/>
    </row>
    <row r="441" spans="1:4" ht="12.75">
      <c r="A441" s="1">
        <v>441</v>
      </c>
      <c r="D441" s="2"/>
    </row>
    <row r="442" spans="1:4" ht="12.75">
      <c r="A442" s="1">
        <v>442</v>
      </c>
      <c r="D442" s="2"/>
    </row>
    <row r="443" spans="1:4" ht="12.75">
      <c r="A443" s="1">
        <v>443</v>
      </c>
      <c r="D443" s="2"/>
    </row>
    <row r="444" spans="1:4" ht="12.75">
      <c r="A444" s="1">
        <v>444</v>
      </c>
      <c r="D444" s="2"/>
    </row>
    <row r="445" spans="1:4" ht="12.75">
      <c r="A445" s="1">
        <v>445</v>
      </c>
      <c r="D445" s="2"/>
    </row>
    <row r="446" spans="1:4" ht="12.75">
      <c r="A446" s="1">
        <v>446</v>
      </c>
      <c r="D446" s="2"/>
    </row>
    <row r="447" spans="1:4" ht="12.75">
      <c r="A447" s="1">
        <v>447</v>
      </c>
      <c r="D447" s="2"/>
    </row>
    <row r="448" spans="1:4" ht="12.75">
      <c r="A448" s="1">
        <v>448</v>
      </c>
      <c r="D448" s="2"/>
    </row>
    <row r="449" spans="1:4" ht="12.75">
      <c r="A449" s="1">
        <v>449</v>
      </c>
      <c r="D449" s="2"/>
    </row>
    <row r="450" spans="1:4" ht="12.75">
      <c r="A450" s="1">
        <v>450</v>
      </c>
      <c r="D450" s="2"/>
    </row>
    <row r="451" spans="1:4" ht="12.75">
      <c r="A451" s="1">
        <v>451</v>
      </c>
      <c r="D451" s="2"/>
    </row>
    <row r="452" spans="1:4" ht="12.75">
      <c r="A452" s="1">
        <v>452</v>
      </c>
      <c r="D452" s="2"/>
    </row>
    <row r="453" spans="1:4" ht="12.75">
      <c r="A453" s="1">
        <v>453</v>
      </c>
      <c r="D453" s="2"/>
    </row>
    <row r="454" spans="1:4" ht="12.75">
      <c r="A454" s="1">
        <v>454</v>
      </c>
      <c r="D454" s="2"/>
    </row>
    <row r="455" spans="1:4" ht="12.75">
      <c r="A455" s="1">
        <v>455</v>
      </c>
      <c r="D455" s="2"/>
    </row>
    <row r="456" spans="1:4" ht="12.75">
      <c r="A456" s="1">
        <v>456</v>
      </c>
      <c r="D456" s="2"/>
    </row>
    <row r="457" spans="1:4" ht="12.75">
      <c r="A457" s="1">
        <v>457</v>
      </c>
      <c r="D457" s="2"/>
    </row>
    <row r="458" spans="1:4" ht="12.75">
      <c r="A458" s="1">
        <v>458</v>
      </c>
      <c r="D458" s="2"/>
    </row>
    <row r="459" spans="1:4" ht="12.75">
      <c r="A459" s="1">
        <v>459</v>
      </c>
      <c r="D459" s="2"/>
    </row>
    <row r="460" spans="1:4" ht="12.75">
      <c r="A460" s="1">
        <v>460</v>
      </c>
      <c r="D460" s="2"/>
    </row>
    <row r="461" spans="1:4" ht="12.75">
      <c r="A461" s="1">
        <v>461</v>
      </c>
      <c r="D461" s="2"/>
    </row>
    <row r="462" spans="1:4" ht="12.75">
      <c r="A462" s="1">
        <v>462</v>
      </c>
      <c r="D462" s="2"/>
    </row>
    <row r="463" spans="1:4" ht="12.75">
      <c r="A463" s="1">
        <v>463</v>
      </c>
      <c r="D463" s="2"/>
    </row>
    <row r="464" spans="1:4" ht="12.75">
      <c r="A464" s="1">
        <v>464</v>
      </c>
      <c r="D464" s="2"/>
    </row>
    <row r="465" spans="1:4" ht="12.75">
      <c r="A465" s="1">
        <v>465</v>
      </c>
      <c r="D465" s="2"/>
    </row>
    <row r="466" spans="1:4" ht="12.75">
      <c r="A466" s="1">
        <v>466</v>
      </c>
      <c r="D466" s="2"/>
    </row>
    <row r="467" spans="1:4" ht="12.75">
      <c r="A467" s="1">
        <v>467</v>
      </c>
      <c r="D467" s="2"/>
    </row>
    <row r="468" spans="1:4" ht="12.75">
      <c r="A468" s="1">
        <v>468</v>
      </c>
      <c r="D468" s="2"/>
    </row>
    <row r="469" spans="1:4" ht="12.75">
      <c r="A469" s="1">
        <v>469</v>
      </c>
      <c r="D469" s="2"/>
    </row>
    <row r="470" spans="1:4" ht="12.75">
      <c r="A470" s="1">
        <v>470</v>
      </c>
      <c r="D470" s="2"/>
    </row>
    <row r="471" spans="1:4" ht="12.75">
      <c r="A471" s="1">
        <v>471</v>
      </c>
      <c r="D471" s="2"/>
    </row>
    <row r="472" spans="1:4" ht="12.75">
      <c r="A472" s="1">
        <v>472</v>
      </c>
      <c r="D472" s="2"/>
    </row>
    <row r="473" spans="1:4" ht="12.75">
      <c r="A473" s="1">
        <v>473</v>
      </c>
      <c r="D473" s="2"/>
    </row>
    <row r="474" spans="1:4" ht="12.75">
      <c r="A474" s="1">
        <v>474</v>
      </c>
      <c r="D474" s="2"/>
    </row>
    <row r="475" spans="1:4" ht="12.75">
      <c r="A475" s="1">
        <v>475</v>
      </c>
      <c r="D475" s="2"/>
    </row>
    <row r="476" spans="1:4" ht="12.75">
      <c r="A476" s="1">
        <v>476</v>
      </c>
      <c r="D476" s="2"/>
    </row>
    <row r="477" spans="1:4" ht="12.75">
      <c r="A477" s="1">
        <v>477</v>
      </c>
      <c r="D477" s="2"/>
    </row>
    <row r="478" spans="1:4" ht="12.75">
      <c r="A478" s="1">
        <v>478</v>
      </c>
      <c r="D478" s="2"/>
    </row>
    <row r="479" spans="1:4" ht="12.75">
      <c r="A479" s="1">
        <v>479</v>
      </c>
      <c r="D479" s="2"/>
    </row>
    <row r="480" spans="1:4" ht="12.75">
      <c r="A480" s="1">
        <v>480</v>
      </c>
      <c r="D480" s="2"/>
    </row>
    <row r="481" spans="1:4" ht="12.75">
      <c r="A481" s="1">
        <v>481</v>
      </c>
      <c r="D481" s="2"/>
    </row>
    <row r="482" spans="1:4" ht="12.75">
      <c r="A482" s="1">
        <v>482</v>
      </c>
      <c r="D482" s="2"/>
    </row>
    <row r="483" spans="1:4" ht="12.75">
      <c r="A483" s="1">
        <v>483</v>
      </c>
      <c r="D483" s="2"/>
    </row>
    <row r="484" spans="1:4" ht="12.75">
      <c r="A484" s="1">
        <v>484</v>
      </c>
      <c r="D484" s="2"/>
    </row>
    <row r="485" spans="1:4" ht="12.75">
      <c r="A485" s="1">
        <v>485</v>
      </c>
      <c r="D485" s="2"/>
    </row>
    <row r="486" spans="1:4" ht="12.75">
      <c r="A486" s="1">
        <v>486</v>
      </c>
      <c r="D486" s="2"/>
    </row>
    <row r="487" spans="1:4" ht="12.75">
      <c r="A487" s="1">
        <v>487</v>
      </c>
      <c r="D487" s="2"/>
    </row>
    <row r="488" spans="1:4" ht="12.75">
      <c r="A488" s="1">
        <v>488</v>
      </c>
      <c r="D488" s="2"/>
    </row>
    <row r="489" spans="1:4" ht="12.75">
      <c r="A489" s="1">
        <v>489</v>
      </c>
      <c r="D489" s="2"/>
    </row>
    <row r="490" spans="1:4" ht="12.75">
      <c r="A490" s="1">
        <v>490</v>
      </c>
      <c r="D490" s="2"/>
    </row>
    <row r="491" spans="1:4" ht="12.75">
      <c r="A491" s="1">
        <v>491</v>
      </c>
      <c r="D491" s="2"/>
    </row>
    <row r="492" spans="1:4" ht="12.75">
      <c r="A492" s="1">
        <v>492</v>
      </c>
      <c r="D492" s="2"/>
    </row>
    <row r="493" spans="1:4" ht="12.75">
      <c r="A493" s="1">
        <v>493</v>
      </c>
      <c r="D493" s="2"/>
    </row>
    <row r="494" spans="1:4" ht="12.75">
      <c r="A494" s="1">
        <v>494</v>
      </c>
      <c r="D494" s="2"/>
    </row>
    <row r="495" spans="1:4" ht="12.75">
      <c r="A495" s="1">
        <v>495</v>
      </c>
      <c r="D495" s="2"/>
    </row>
    <row r="496" spans="1:4" ht="12.75">
      <c r="A496" s="1">
        <v>496</v>
      </c>
      <c r="D496" s="2"/>
    </row>
    <row r="497" spans="1:4" ht="12.75">
      <c r="A497" s="1">
        <v>497</v>
      </c>
      <c r="D497" s="2"/>
    </row>
    <row r="498" spans="1:4" ht="12.75">
      <c r="A498" s="1">
        <v>498</v>
      </c>
      <c r="D498" s="2"/>
    </row>
    <row r="499" spans="1:4" ht="12.75">
      <c r="A499" s="1">
        <v>499</v>
      </c>
      <c r="D499" s="2"/>
    </row>
    <row r="500" spans="1:4" ht="12.75">
      <c r="A500" s="1">
        <v>500</v>
      </c>
      <c r="D500" s="2"/>
    </row>
  </sheetData>
  <mergeCells count="7">
    <mergeCell ref="S6:U6"/>
    <mergeCell ref="S7:S8"/>
    <mergeCell ref="U7:U8"/>
    <mergeCell ref="T12:T33"/>
    <mergeCell ref="T7:T10"/>
    <mergeCell ref="S12:S13"/>
    <mergeCell ref="U12:U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0"/>
  <sheetViews>
    <sheetView workbookViewId="0" topLeftCell="A10">
      <selection activeCell="R2" sqref="R2"/>
    </sheetView>
  </sheetViews>
  <sheetFormatPr defaultColWidth="9.140625" defaultRowHeight="12.75"/>
  <cols>
    <col min="4" max="4" width="0.85546875" style="0" customWidth="1"/>
    <col min="5" max="5" width="5.57421875" style="1" bestFit="1" customWidth="1"/>
    <col min="6" max="8" width="5.00390625" style="1" customWidth="1"/>
    <col min="9" max="9" width="4.00390625" style="1" bestFit="1" customWidth="1"/>
    <col min="10" max="10" width="1.1484375" style="1" customWidth="1"/>
    <col min="11" max="11" width="5.8515625" style="1" customWidth="1"/>
    <col min="12" max="13" width="5.57421875" style="0" customWidth="1"/>
    <col min="14" max="14" width="5.57421875" style="1" customWidth="1"/>
    <col min="15" max="15" width="4.00390625" style="1" bestFit="1" customWidth="1"/>
    <col min="16" max="16" width="0.9921875" style="0" customWidth="1"/>
    <col min="17" max="17" width="8.140625" style="0" customWidth="1"/>
    <col min="18" max="18" width="2.7109375" style="0" customWidth="1"/>
    <col min="19" max="19" width="3.57421875" style="0" customWidth="1"/>
    <col min="20" max="20" width="5.7109375" style="0" customWidth="1"/>
    <col min="21" max="21" width="11.421875" style="0" bestFit="1" customWidth="1"/>
    <col min="22" max="22" width="8.7109375" style="0" bestFit="1" customWidth="1"/>
    <col min="23" max="25" width="4.8515625" style="0" customWidth="1"/>
  </cols>
  <sheetData>
    <row r="1" spans="1:27" ht="12.75">
      <c r="A1" s="12" t="s">
        <v>28</v>
      </c>
      <c r="E1" s="2" t="s">
        <v>23</v>
      </c>
      <c r="F1">
        <f>IF(boxplot!C1="","",IF(boxplot!C1&lt;=boxplot!S$10,boxplot!C1,""))</f>
      </c>
      <c r="G1" s="14">
        <f>COUNT(F1:F500)</f>
        <v>4</v>
      </c>
      <c r="H1" s="2">
        <f>IF(boxplot!A1&gt;G$1,"",SMALL(F$1:F$500,boxplot!A1))</f>
        <v>5</v>
      </c>
      <c r="I1" s="1">
        <v>1</v>
      </c>
      <c r="J1" s="3"/>
      <c r="K1" s="2" t="s">
        <v>22</v>
      </c>
      <c r="L1">
        <f>IF(boxplot!C1="","",IF(boxplot!C1&gt;=boxplot!U$10,boxplot!C1,""))</f>
        <v>81</v>
      </c>
      <c r="M1" s="14">
        <f>COUNT(L1:L500)</f>
        <v>5</v>
      </c>
      <c r="N1" s="2">
        <f>IF(boxplot!A1&gt;M$1,"",SMALL(L$1:L$500,boxplot!A1))</f>
        <v>55</v>
      </c>
      <c r="O1" s="1">
        <v>1</v>
      </c>
      <c r="Q1" s="10" t="s">
        <v>64</v>
      </c>
      <c r="R1" s="1"/>
      <c r="S1" s="1"/>
      <c r="AA1" s="12" t="s">
        <v>69</v>
      </c>
    </row>
    <row r="2" spans="1:28" ht="12.75">
      <c r="A2" t="s">
        <v>45</v>
      </c>
      <c r="E2" s="2" t="s">
        <v>23</v>
      </c>
      <c r="F2">
        <f>IF(boxplot!C2="","",IF(boxplot!C2&lt;=boxplot!S$10,boxplot!C2,""))</f>
      </c>
      <c r="G2" s="2"/>
      <c r="H2" s="2">
        <f>IF(boxplot!A2&gt;G$1,"",SMALL(F$1:F$500,boxplot!A2))</f>
        <v>7</v>
      </c>
      <c r="I2" s="1">
        <v>2</v>
      </c>
      <c r="J2" s="3"/>
      <c r="K2" s="2" t="s">
        <v>22</v>
      </c>
      <c r="L2">
        <f>IF(boxplot!C2="","",IF(boxplot!C2&gt;=boxplot!U$10,boxplot!C2,""))</f>
        <v>80</v>
      </c>
      <c r="N2" s="2">
        <f>IF(boxplot!A2&gt;M$1,"",SMALL(L$1:L$500,boxplot!A2))</f>
        <v>60</v>
      </c>
      <c r="O2" s="1">
        <v>2</v>
      </c>
      <c r="Q2" s="2">
        <f>IF(boxplot!L$20="n",0,IF(formulas!H1="",0,formulas!H1))</f>
        <v>5</v>
      </c>
      <c r="R2" s="2">
        <f>IF(boxplot!L$20="n",0,IF(Q2=0,0,formulas!$AA$3))</f>
        <v>1</v>
      </c>
      <c r="S2" s="1">
        <v>1</v>
      </c>
      <c r="U2" s="1" t="s">
        <v>15</v>
      </c>
      <c r="V2" s="2" t="s">
        <v>1</v>
      </c>
      <c r="W2" s="2">
        <f>boxplot!O13</f>
        <v>25.5</v>
      </c>
      <c r="X2" s="2">
        <f>formulas!AA4</f>
        <v>1.1</v>
      </c>
      <c r="Y2" s="2">
        <f>formulas!AA4</f>
        <v>1.1</v>
      </c>
      <c r="AA2" s="2">
        <v>0.9</v>
      </c>
      <c r="AB2" s="7" t="s">
        <v>25</v>
      </c>
    </row>
    <row r="3" spans="1:28" ht="12.75">
      <c r="A3" t="s">
        <v>46</v>
      </c>
      <c r="E3" s="2" t="s">
        <v>23</v>
      </c>
      <c r="F3">
        <f>IF(boxplot!C3="","",IF(boxplot!C3&lt;=boxplot!S$10,boxplot!C3,""))</f>
      </c>
      <c r="G3" s="2"/>
      <c r="H3" s="2">
        <f>IF(boxplot!A3&gt;G$1,"",SMALL(F$1:F$500,boxplot!A3))</f>
        <v>8</v>
      </c>
      <c r="I3" s="1">
        <v>3</v>
      </c>
      <c r="J3" s="3"/>
      <c r="K3" s="2" t="s">
        <v>22</v>
      </c>
      <c r="L3">
        <f>IF(boxplot!C3="","",IF(boxplot!C3&gt;=boxplot!U$10,boxplot!C3,""))</f>
        <v>70</v>
      </c>
      <c r="N3" s="2">
        <f>IF(boxplot!A3&gt;M$1,"",SMALL(L$1:L$500,boxplot!A3))</f>
        <v>70</v>
      </c>
      <c r="O3" s="1">
        <v>3</v>
      </c>
      <c r="Q3" s="2">
        <f>IF(boxplot!L$20="n",0,IF(formulas!H2="",0,formulas!H2))</f>
        <v>7</v>
      </c>
      <c r="R3" s="2">
        <f>IF(boxplot!L$20="n",0,IF(Q3=0,0,formulas!$AA$3))</f>
        <v>1</v>
      </c>
      <c r="S3" s="1">
        <v>2</v>
      </c>
      <c r="U3" s="1"/>
      <c r="V3" s="2" t="s">
        <v>2</v>
      </c>
      <c r="W3" s="2">
        <f>boxplot!O15</f>
        <v>36.5</v>
      </c>
      <c r="X3" s="2">
        <f>formulas!AA4</f>
        <v>1.1</v>
      </c>
      <c r="Y3" s="2">
        <f>formulas!AA4</f>
        <v>1.1</v>
      </c>
      <c r="AA3" s="2">
        <v>1</v>
      </c>
      <c r="AB3" s="7" t="s">
        <v>26</v>
      </c>
    </row>
    <row r="4" spans="5:28" ht="12.75">
      <c r="E4" s="2" t="s">
        <v>23</v>
      </c>
      <c r="F4">
        <f>IF(boxplot!C4="","",IF(boxplot!C4&lt;=boxplot!S$10,boxplot!C4,""))</f>
      </c>
      <c r="G4" s="2"/>
      <c r="H4" s="2">
        <f>IF(boxplot!A4&gt;G$1,"",SMALL(F$1:F$500,boxplot!A4))</f>
        <v>9</v>
      </c>
      <c r="I4" s="1">
        <v>4</v>
      </c>
      <c r="J4" s="3"/>
      <c r="K4" s="2" t="s">
        <v>22</v>
      </c>
      <c r="L4">
        <f>IF(boxplot!C4="","",IF(boxplot!C4&gt;=boxplot!U$10,boxplot!C4,""))</f>
        <v>60</v>
      </c>
      <c r="N4" s="2">
        <f>IF(boxplot!A4&gt;M$1,"",SMALL(L$1:L$500,boxplot!A4))</f>
        <v>80</v>
      </c>
      <c r="O4" s="1">
        <v>4</v>
      </c>
      <c r="Q4" s="2">
        <f>IF(boxplot!L$20="n",0,IF(formulas!H3="",0,formulas!H3))</f>
        <v>8</v>
      </c>
      <c r="R4" s="2">
        <f>IF(boxplot!L$20="n",0,IF(Q4=0,0,formulas!$AA$3))</f>
        <v>1</v>
      </c>
      <c r="S4" s="1">
        <v>3</v>
      </c>
      <c r="U4" s="1"/>
      <c r="V4" s="1"/>
      <c r="W4" s="1"/>
      <c r="X4" s="1"/>
      <c r="Y4" s="1"/>
      <c r="AA4" s="2">
        <v>1.1</v>
      </c>
      <c r="AB4" s="7" t="s">
        <v>27</v>
      </c>
    </row>
    <row r="5" spans="1:25" ht="12.75">
      <c r="A5" t="s">
        <v>47</v>
      </c>
      <c r="E5" s="2" t="s">
        <v>23</v>
      </c>
      <c r="F5">
        <f>IF(boxplot!C5="","",IF(boxplot!C5&lt;=boxplot!S$10,boxplot!C5,""))</f>
      </c>
      <c r="G5" s="2"/>
      <c r="H5" s="2">
        <f>IF(boxplot!A5&gt;G$1,"",SMALL(F$1:F$500,boxplot!A5))</f>
      </c>
      <c r="I5" s="1">
        <v>5</v>
      </c>
      <c r="J5" s="3"/>
      <c r="K5" s="2" t="s">
        <v>22</v>
      </c>
      <c r="L5">
        <f>IF(boxplot!C5="","",IF(boxplot!C5&gt;=boxplot!U$10,boxplot!C5,""))</f>
        <v>55</v>
      </c>
      <c r="N5" s="2">
        <f>IF(boxplot!A5&gt;M$1,"",SMALL(L$1:L$500,boxplot!A5))</f>
        <v>81</v>
      </c>
      <c r="O5" s="1">
        <v>5</v>
      </c>
      <c r="Q5" s="2">
        <f>IF(boxplot!L$20="n",0,IF(formulas!H4="",0,formulas!H4))</f>
        <v>9</v>
      </c>
      <c r="R5" s="2">
        <f>IF(boxplot!L$20="n",0,IF(Q5=0,0,formulas!$AA$3))</f>
        <v>1</v>
      </c>
      <c r="S5" s="1">
        <v>4</v>
      </c>
      <c r="U5" s="1" t="s">
        <v>14</v>
      </c>
      <c r="V5" s="2" t="s">
        <v>1</v>
      </c>
      <c r="W5" s="2">
        <f>boxplot!O13</f>
        <v>25.5</v>
      </c>
      <c r="X5" s="2">
        <f>formulas!AA2</f>
        <v>0.9</v>
      </c>
      <c r="Y5" s="2">
        <f>formulas!AA2</f>
        <v>0.9</v>
      </c>
    </row>
    <row r="6" spans="1:25" ht="12.75">
      <c r="A6" t="s">
        <v>29</v>
      </c>
      <c r="E6" s="2" t="s">
        <v>23</v>
      </c>
      <c r="F6">
        <f>IF(boxplot!C6="","",IF(boxplot!C6&lt;=boxplot!S$10,boxplot!C6,""))</f>
      </c>
      <c r="G6" s="2"/>
      <c r="H6" s="2">
        <f>IF(boxplot!A6&gt;G$1,"",SMALL(F$1:F$500,boxplot!A6))</f>
      </c>
      <c r="I6" s="1">
        <v>6</v>
      </c>
      <c r="J6" s="3"/>
      <c r="K6" s="2" t="s">
        <v>22</v>
      </c>
      <c r="L6">
        <f>IF(boxplot!C6="","",IF(boxplot!C6&gt;=boxplot!U$10,boxplot!C6,""))</f>
      </c>
      <c r="N6" s="2">
        <f>IF(boxplot!A6&gt;M$1,"",SMALL(L$1:L$500,boxplot!A6))</f>
      </c>
      <c r="O6" s="1">
        <v>6</v>
      </c>
      <c r="Q6" s="2">
        <f>IF(boxplot!L$20="n",0,IF(formulas!H5="",0,formulas!H5))</f>
        <v>0</v>
      </c>
      <c r="R6" s="2">
        <f>IF(boxplot!L$20="n",0,IF(Q6=0,0,formulas!$AA$3))</f>
        <v>0</v>
      </c>
      <c r="S6" s="1">
        <v>5</v>
      </c>
      <c r="U6" s="1"/>
      <c r="V6" s="2" t="s">
        <v>2</v>
      </c>
      <c r="W6" s="2">
        <f>boxplot!O15</f>
        <v>36.5</v>
      </c>
      <c r="X6" s="2">
        <f>formulas!AA2</f>
        <v>0.9</v>
      </c>
      <c r="Y6" s="2">
        <f>formulas!AA2</f>
        <v>0.9</v>
      </c>
    </row>
    <row r="7" spans="5:29" ht="12.75">
      <c r="E7" s="2" t="s">
        <v>23</v>
      </c>
      <c r="F7">
        <f>IF(boxplot!C7="","",IF(boxplot!C7&lt;=boxplot!S$10,boxplot!C7,""))</f>
      </c>
      <c r="G7" s="2"/>
      <c r="H7" s="2">
        <f>IF(boxplot!A7&gt;G$1,"",SMALL(F$1:F$500,boxplot!A7))</f>
      </c>
      <c r="I7" s="1">
        <v>7</v>
      </c>
      <c r="J7" s="3"/>
      <c r="K7" s="2" t="s">
        <v>22</v>
      </c>
      <c r="L7">
        <f>IF(boxplot!C7="","",IF(boxplot!C7&gt;=boxplot!U$10,boxplot!C7,""))</f>
      </c>
      <c r="N7" s="2">
        <f>IF(boxplot!A7&gt;M$1,"",SMALL(L$1:L$500,boxplot!A7))</f>
      </c>
      <c r="O7" s="1">
        <v>7</v>
      </c>
      <c r="Q7" s="2">
        <f>IF(boxplot!L$20="n",0,IF(formulas!H6="",0,formulas!H6))</f>
        <v>0</v>
      </c>
      <c r="R7" s="2">
        <f>IF(boxplot!L$20="n",0,IF(Q7=0,0,formulas!$AA$3))</f>
        <v>0</v>
      </c>
      <c r="S7" s="1">
        <v>6</v>
      </c>
      <c r="U7" s="1"/>
      <c r="V7" s="2"/>
      <c r="W7" s="2"/>
      <c r="X7" s="2"/>
      <c r="Y7" s="2"/>
      <c r="AA7" s="2" t="s">
        <v>21</v>
      </c>
      <c r="AB7" s="2">
        <f>boxplot!O18/100000</f>
        <v>0.00011</v>
      </c>
      <c r="AC7" t="s">
        <v>68</v>
      </c>
    </row>
    <row r="8" spans="1:25" ht="12.75">
      <c r="A8" s="58" t="s">
        <v>54</v>
      </c>
      <c r="B8" s="58"/>
      <c r="C8" s="58"/>
      <c r="E8" s="2" t="s">
        <v>23</v>
      </c>
      <c r="F8">
        <f>IF(boxplot!C8="","",IF(boxplot!C8&lt;=boxplot!S$10,boxplot!C8,""))</f>
      </c>
      <c r="G8" s="2"/>
      <c r="H8" s="2">
        <f>IF(boxplot!A8&gt;G$1,"",SMALL(F$1:F$500,boxplot!A8))</f>
      </c>
      <c r="I8" s="1">
        <v>8</v>
      </c>
      <c r="J8" s="3"/>
      <c r="K8" s="2" t="s">
        <v>22</v>
      </c>
      <c r="L8">
        <f>IF(boxplot!C8="","",IF(boxplot!C8&gt;=boxplot!U$10,boxplot!C8,""))</f>
      </c>
      <c r="N8" s="2">
        <f>IF(boxplot!A8&gt;M$1,"",SMALL(L$1:L$500,boxplot!A8))</f>
      </c>
      <c r="O8" s="1">
        <v>8</v>
      </c>
      <c r="Q8" s="2">
        <f>IF(boxplot!L$20="n",0,IF(formulas!H7="",0,formulas!H7))</f>
        <v>0</v>
      </c>
      <c r="R8" s="2">
        <f>IF(boxplot!L$20="n",0,IF(Q8=0,0,formulas!$AA$3))</f>
        <v>0</v>
      </c>
      <c r="S8" s="1">
        <v>7</v>
      </c>
      <c r="U8" s="1" t="s">
        <v>16</v>
      </c>
      <c r="V8" s="2" t="s">
        <v>1</v>
      </c>
      <c r="W8" s="2">
        <f>boxplot!O13</f>
        <v>25.5</v>
      </c>
      <c r="X8" s="2">
        <f>formulas!AA2</f>
        <v>0.9</v>
      </c>
      <c r="Y8" s="2">
        <f>formulas!AA2</f>
        <v>0.9</v>
      </c>
    </row>
    <row r="9" spans="1:29" ht="12.75" customHeight="1">
      <c r="A9" s="58"/>
      <c r="B9" s="58"/>
      <c r="C9" s="58"/>
      <c r="E9" s="2" t="s">
        <v>23</v>
      </c>
      <c r="F9">
        <f>IF(boxplot!C9="","",IF(boxplot!C9&lt;=boxplot!S$10,boxplot!C9,""))</f>
      </c>
      <c r="G9" s="2"/>
      <c r="H9" s="2">
        <f>IF(boxplot!A9&gt;G$1,"",SMALL(F$1:F$500,boxplot!A9))</f>
      </c>
      <c r="I9" s="1">
        <v>9</v>
      </c>
      <c r="J9" s="3"/>
      <c r="K9" s="2" t="s">
        <v>22</v>
      </c>
      <c r="L9">
        <f>IF(boxplot!C9="","",IF(boxplot!C9&gt;=boxplot!U$10,boxplot!C9,""))</f>
      </c>
      <c r="N9" s="2">
        <f>IF(boxplot!A9&gt;M$1,"",SMALL(L$1:L$500,boxplot!A9))</f>
      </c>
      <c r="O9" s="1">
        <v>9</v>
      </c>
      <c r="Q9" s="2">
        <f>IF(boxplot!L$20="n",0,IF(formulas!H8="",0,formulas!H8))</f>
        <v>0</v>
      </c>
      <c r="R9" s="2">
        <f>IF(boxplot!L$20="n",0,IF(Q9=0,0,formulas!$AA$3))</f>
        <v>0</v>
      </c>
      <c r="S9" s="1">
        <v>8</v>
      </c>
      <c r="U9" s="1"/>
      <c r="V9" s="2" t="s">
        <v>8</v>
      </c>
      <c r="W9" s="2">
        <f>W8+formulas!AB7</f>
        <v>25.50011</v>
      </c>
      <c r="X9" s="2">
        <f>formulas!AA4</f>
        <v>1.1</v>
      </c>
      <c r="Y9" s="2">
        <f>formulas!AA4</f>
        <v>1.1</v>
      </c>
      <c r="AA9" s="58" t="s">
        <v>54</v>
      </c>
      <c r="AB9" s="58"/>
      <c r="AC9" s="58"/>
    </row>
    <row r="10" spans="5:29" ht="12.75">
      <c r="E10" s="2" t="s">
        <v>23</v>
      </c>
      <c r="F10">
        <f>IF(boxplot!C10="","",IF(boxplot!C10&lt;=boxplot!S$10,boxplot!C10,""))</f>
      </c>
      <c r="G10" s="2"/>
      <c r="H10" s="2">
        <f>IF(boxplot!A10&gt;G$1,"",SMALL(F$1:F$500,boxplot!A10))</f>
      </c>
      <c r="I10" s="1">
        <v>10</v>
      </c>
      <c r="J10" s="3"/>
      <c r="K10" s="2" t="s">
        <v>22</v>
      </c>
      <c r="L10">
        <f>IF(boxplot!C10="","",IF(boxplot!C10&gt;=boxplot!U$10,boxplot!C10,""))</f>
      </c>
      <c r="N10" s="2">
        <f>IF(boxplot!A10&gt;M$1,"",SMALL(L$1:L$500,boxplot!A10))</f>
      </c>
      <c r="O10" s="1">
        <v>10</v>
      </c>
      <c r="Q10" s="2">
        <f>IF(boxplot!L$20="n",0,IF(formulas!H9="",0,formulas!H9))</f>
        <v>0</v>
      </c>
      <c r="R10" s="2">
        <f>IF(boxplot!L$20="n",0,IF(Q10=0,0,formulas!$AA$3))</f>
        <v>0</v>
      </c>
      <c r="S10" s="1">
        <v>9</v>
      </c>
      <c r="U10" s="1"/>
      <c r="V10" s="2"/>
      <c r="W10" s="2"/>
      <c r="X10" s="2"/>
      <c r="Y10" s="1"/>
      <c r="AA10" s="58"/>
      <c r="AB10" s="58"/>
      <c r="AC10" s="58"/>
    </row>
    <row r="11" spans="5:25" ht="12.75">
      <c r="E11" s="2" t="s">
        <v>23</v>
      </c>
      <c r="F11">
        <f>IF(boxplot!C11="","",IF(boxplot!C11&lt;=boxplot!S$10,boxplot!C11,""))</f>
      </c>
      <c r="G11" s="2"/>
      <c r="H11" s="2">
        <f>IF(boxplot!A11&gt;G$1,"",SMALL(F$1:F$500,boxplot!A11))</f>
      </c>
      <c r="I11" s="1">
        <v>11</v>
      </c>
      <c r="J11" s="3"/>
      <c r="K11" s="2" t="s">
        <v>22</v>
      </c>
      <c r="L11">
        <f>IF(boxplot!C11="","",IF(boxplot!C11&gt;=boxplot!U$10,boxplot!C11,""))</f>
      </c>
      <c r="N11" s="2">
        <f>IF(boxplot!A11&gt;M$1,"",SMALL(L$1:L$500,boxplot!A11))</f>
      </c>
      <c r="O11" s="1">
        <v>11</v>
      </c>
      <c r="Q11" s="2">
        <f>IF(boxplot!L$20="n",0,IF(formulas!H10="",0,formulas!H10))</f>
        <v>0</v>
      </c>
      <c r="R11" s="2">
        <f>IF(boxplot!L$20="n",0,IF(Q11=0,0,formulas!$AA$3))</f>
        <v>0</v>
      </c>
      <c r="S11" s="1">
        <v>10</v>
      </c>
      <c r="U11" s="1" t="s">
        <v>17</v>
      </c>
      <c r="V11" s="2" t="s">
        <v>2</v>
      </c>
      <c r="W11" s="2">
        <f>boxplot!O15</f>
        <v>36.5</v>
      </c>
      <c r="X11" s="2">
        <f>formulas!AA2</f>
        <v>0.9</v>
      </c>
      <c r="Y11" s="2">
        <f>formulas!AA2</f>
        <v>0.9</v>
      </c>
    </row>
    <row r="12" spans="5:25" ht="12.75">
      <c r="E12" s="2" t="s">
        <v>23</v>
      </c>
      <c r="F12">
        <f>IF(boxplot!C12="","",IF(boxplot!C12&lt;=boxplot!S$10,boxplot!C12,""))</f>
      </c>
      <c r="G12" s="2"/>
      <c r="H12" s="2">
        <f>IF(boxplot!A12&gt;G$1,"",SMALL(F$1:F$500,boxplot!A12))</f>
      </c>
      <c r="I12" s="1">
        <v>12</v>
      </c>
      <c r="J12" s="3"/>
      <c r="K12" s="2" t="s">
        <v>22</v>
      </c>
      <c r="L12">
        <f>IF(boxplot!C12="","",IF(boxplot!C12&gt;=boxplot!U$10,boxplot!C12,""))</f>
      </c>
      <c r="N12" s="2">
        <f>IF(boxplot!A12&gt;M$1,"",SMALL(L$1:L$500,boxplot!A12))</f>
      </c>
      <c r="O12" s="1">
        <v>12</v>
      </c>
      <c r="Q12" s="2">
        <f>IF(boxplot!L$20="n",0,IF(formulas!H11="",0,formulas!H11))</f>
        <v>0</v>
      </c>
      <c r="R12" s="2">
        <f>IF(boxplot!L$20="n",0,IF(Q12=0,0,formulas!$AA$3))</f>
        <v>0</v>
      </c>
      <c r="S12" s="1">
        <v>11</v>
      </c>
      <c r="U12" s="1"/>
      <c r="V12" s="2" t="s">
        <v>9</v>
      </c>
      <c r="W12" s="2">
        <f>boxplot!O15+formulas!AB7</f>
        <v>36.50011</v>
      </c>
      <c r="X12" s="2">
        <f>formulas!AA4</f>
        <v>1.1</v>
      </c>
      <c r="Y12" s="2">
        <f>formulas!AA4</f>
        <v>1.1</v>
      </c>
    </row>
    <row r="13" spans="1:25" ht="12.75">
      <c r="A13" s="58" t="s">
        <v>54</v>
      </c>
      <c r="B13" s="58"/>
      <c r="C13" s="58"/>
      <c r="E13" s="2" t="s">
        <v>23</v>
      </c>
      <c r="F13">
        <f>IF(boxplot!C13="","",IF(boxplot!C13&lt;=boxplot!S$10,boxplot!C13,""))</f>
      </c>
      <c r="G13" s="2"/>
      <c r="H13" s="2">
        <f>IF(boxplot!A13&gt;G$1,"",SMALL(F$1:F$500,boxplot!A13))</f>
      </c>
      <c r="I13" s="1">
        <v>13</v>
      </c>
      <c r="J13" s="3"/>
      <c r="K13" s="2" t="s">
        <v>22</v>
      </c>
      <c r="L13">
        <f>IF(boxplot!C13="","",IF(boxplot!C13&gt;=boxplot!U$10,boxplot!C13,""))</f>
      </c>
      <c r="N13" s="2">
        <f>IF(boxplot!A13&gt;M$1,"",SMALL(L$1:L$500,boxplot!A13))</f>
      </c>
      <c r="O13" s="1">
        <v>13</v>
      </c>
      <c r="Q13" s="2">
        <f>IF(boxplot!L$20="n",0,IF(formulas!H12="",0,formulas!H12))</f>
        <v>0</v>
      </c>
      <c r="R13" s="2">
        <f>IF(boxplot!L$20="n",0,IF(Q13=0,0,formulas!$AA$3))</f>
        <v>0</v>
      </c>
      <c r="S13" s="1">
        <v>12</v>
      </c>
      <c r="U13" s="1"/>
      <c r="V13" s="1"/>
      <c r="W13" s="1"/>
      <c r="X13" s="1"/>
      <c r="Y13" s="1"/>
    </row>
    <row r="14" spans="1:29" ht="12.75">
      <c r="A14" s="58"/>
      <c r="B14" s="58"/>
      <c r="C14" s="58"/>
      <c r="E14" s="2" t="s">
        <v>23</v>
      </c>
      <c r="F14">
        <f>IF(boxplot!C14="","",IF(boxplot!C14&lt;=boxplot!S$10,boxplot!C14,""))</f>
      </c>
      <c r="G14" s="2"/>
      <c r="H14" s="2">
        <f>IF(boxplot!A14&gt;G$1,"",SMALL(F$1:F$500,boxplot!A14))</f>
      </c>
      <c r="I14" s="1">
        <v>14</v>
      </c>
      <c r="J14" s="3"/>
      <c r="K14" s="2" t="s">
        <v>22</v>
      </c>
      <c r="L14">
        <f>IF(boxplot!C14="","",IF(boxplot!C14&gt;=boxplot!U$10,boxplot!C14,""))</f>
      </c>
      <c r="N14" s="2">
        <f>IF(boxplot!A14&gt;M$1,"",SMALL(L$1:L$500,boxplot!A14))</f>
      </c>
      <c r="O14" s="1">
        <v>14</v>
      </c>
      <c r="Q14" s="2">
        <f>IF(boxplot!L$20="n",0,IF(formulas!H13="",0,formulas!H13))</f>
        <v>0</v>
      </c>
      <c r="R14" s="2">
        <f>IF(boxplot!L$20="n",0,IF(Q14=0,0,formulas!$AA$3))</f>
        <v>0</v>
      </c>
      <c r="S14" s="1">
        <v>13</v>
      </c>
      <c r="U14" s="1" t="s">
        <v>24</v>
      </c>
      <c r="V14" s="2" t="s">
        <v>5</v>
      </c>
      <c r="W14" s="2">
        <f>boxplot!O14</f>
        <v>31</v>
      </c>
      <c r="X14" s="2">
        <f>formulas!AA2</f>
        <v>0.9</v>
      </c>
      <c r="Y14" s="2">
        <f>formulas!AA2</f>
        <v>0.9</v>
      </c>
      <c r="AA14" s="58" t="s">
        <v>54</v>
      </c>
      <c r="AB14" s="58"/>
      <c r="AC14" s="58"/>
    </row>
    <row r="15" spans="5:29" ht="12.75">
      <c r="E15" s="2" t="s">
        <v>23</v>
      </c>
      <c r="F15">
        <f>IF(boxplot!C15="","",IF(boxplot!C15&lt;=boxplot!S$10,boxplot!C15,""))</f>
      </c>
      <c r="G15" s="2"/>
      <c r="H15" s="2">
        <f>IF(boxplot!A15&gt;G$1,"",SMALL(F$1:F$500,boxplot!A15))</f>
      </c>
      <c r="I15" s="1">
        <v>15</v>
      </c>
      <c r="J15" s="3"/>
      <c r="K15" s="2" t="s">
        <v>22</v>
      </c>
      <c r="L15">
        <f>IF(boxplot!C15="","",IF(boxplot!C15&gt;=boxplot!U$10,boxplot!C15,""))</f>
      </c>
      <c r="N15" s="2">
        <f>IF(boxplot!A15&gt;M$1,"",SMALL(L$1:L$500,boxplot!A15))</f>
      </c>
      <c r="O15" s="1">
        <v>15</v>
      </c>
      <c r="Q15" s="2">
        <f>IF(boxplot!L$20="n",0,IF(formulas!H14="",0,formulas!H14))</f>
        <v>0</v>
      </c>
      <c r="R15" s="2">
        <f>IF(boxplot!L$20="n",0,IF(Q15=0,0,formulas!$AA$3))</f>
        <v>0</v>
      </c>
      <c r="S15" s="1">
        <v>14</v>
      </c>
      <c r="U15" s="1"/>
      <c r="V15" s="2" t="s">
        <v>10</v>
      </c>
      <c r="W15" s="2">
        <f>boxplot!O14+formulas!AB7</f>
        <v>31.00011</v>
      </c>
      <c r="X15" s="2">
        <f>formulas!AA4</f>
        <v>1.1</v>
      </c>
      <c r="Y15" s="2">
        <f>formulas!AA4</f>
        <v>1.1</v>
      </c>
      <c r="AA15" s="58"/>
      <c r="AB15" s="58"/>
      <c r="AC15" s="58"/>
    </row>
    <row r="16" spans="5:25" ht="12.75">
      <c r="E16" s="2" t="s">
        <v>23</v>
      </c>
      <c r="F16">
        <f>IF(boxplot!C16="","",IF(boxplot!C16&lt;=boxplot!S$10,boxplot!C16,""))</f>
      </c>
      <c r="G16" s="2"/>
      <c r="H16" s="2">
        <f>IF(boxplot!A16&gt;G$1,"",SMALL(F$1:F$500,boxplot!A16))</f>
      </c>
      <c r="I16" s="1">
        <v>16</v>
      </c>
      <c r="J16" s="3"/>
      <c r="K16" s="2" t="s">
        <v>22</v>
      </c>
      <c r="L16">
        <f>IF(boxplot!C16="","",IF(boxplot!C16&gt;=boxplot!U$10,boxplot!C16,""))</f>
      </c>
      <c r="N16" s="2">
        <f>IF(boxplot!A16&gt;M$1,"",SMALL(L$1:L$500,boxplot!A16))</f>
      </c>
      <c r="O16" s="1">
        <v>16</v>
      </c>
      <c r="Q16" s="2">
        <f>IF(boxplot!L$20="n",0,IF(formulas!H15="",0,formulas!H15))</f>
        <v>0</v>
      </c>
      <c r="R16" s="2">
        <f>IF(boxplot!L$20="n",0,IF(Q16=0,0,formulas!$AA$3))</f>
        <v>0</v>
      </c>
      <c r="S16" s="1">
        <v>15</v>
      </c>
      <c r="U16" s="1"/>
      <c r="V16" s="1"/>
      <c r="W16" s="1"/>
      <c r="X16" s="1"/>
      <c r="Y16" s="1"/>
    </row>
    <row r="17" spans="5:26" ht="12.75">
      <c r="E17" s="2" t="s">
        <v>23</v>
      </c>
      <c r="F17">
        <f>IF(boxplot!C17="","",IF(boxplot!C17&lt;=boxplot!S$10,boxplot!C17,""))</f>
      </c>
      <c r="G17" s="2"/>
      <c r="H17" s="2">
        <f>IF(boxplot!A17&gt;G$1,"",SMALL(F$1:F$500,boxplot!A17))</f>
      </c>
      <c r="I17" s="1">
        <v>17</v>
      </c>
      <c r="J17" s="3"/>
      <c r="K17" s="2" t="s">
        <v>22</v>
      </c>
      <c r="L17">
        <f>IF(boxplot!C17="","",IF(boxplot!C17&gt;=boxplot!U$10,boxplot!C17,""))</f>
      </c>
      <c r="N17" s="2">
        <f>IF(boxplot!A17&gt;M$1,"",SMALL(L$1:L$500,boxplot!A17))</f>
      </c>
      <c r="O17" s="1">
        <v>17</v>
      </c>
      <c r="Q17" s="2">
        <f>IF(boxplot!L$20="n",0,IF(formulas!H16="",0,formulas!H16))</f>
        <v>0</v>
      </c>
      <c r="R17" s="2">
        <f>IF(boxplot!L$20="n",0,IF(Q17=0,0,formulas!$AA$3))</f>
        <v>0</v>
      </c>
      <c r="S17" s="1">
        <v>16</v>
      </c>
      <c r="U17" s="1" t="s">
        <v>12</v>
      </c>
      <c r="V17" s="2" t="s">
        <v>6</v>
      </c>
      <c r="W17" s="6">
        <f>IF(boxplot!L20="n",boxplot!O12,IF(formulas!G1=0,boxplot!O12,IF(AND(formulas!G1&gt;0,SMALL(formulas!H1:H500,formulas!G1)=boxplot!S10),boxplot!S10,SMALL(boxplot!C1:C500,formulas!G1+1))))</f>
        <v>9</v>
      </c>
      <c r="X17" s="2">
        <f>formulas!AA3</f>
        <v>1</v>
      </c>
      <c r="Y17" s="2">
        <f>formulas!AA3</f>
        <v>1</v>
      </c>
      <c r="Z17" s="9" t="s">
        <v>58</v>
      </c>
    </row>
    <row r="18" spans="1:26" ht="12.75">
      <c r="A18" s="58" t="s">
        <v>54</v>
      </c>
      <c r="B18" s="58"/>
      <c r="C18" s="58"/>
      <c r="E18" s="2" t="s">
        <v>23</v>
      </c>
      <c r="F18">
        <f>IF(boxplot!C18="","",IF(boxplot!C18&lt;=boxplot!S$10,boxplot!C18,""))</f>
      </c>
      <c r="G18" s="2"/>
      <c r="H18" s="2">
        <f>IF(boxplot!A18&gt;G$1,"",SMALL(F$1:F$500,boxplot!A18))</f>
      </c>
      <c r="I18" s="1">
        <v>18</v>
      </c>
      <c r="J18" s="3"/>
      <c r="K18" s="2" t="s">
        <v>22</v>
      </c>
      <c r="L18">
        <f>IF(boxplot!C18="","",IF(boxplot!C18&gt;=boxplot!U$10,boxplot!C18,""))</f>
      </c>
      <c r="N18" s="2">
        <f>IF(boxplot!A18&gt;M$1,"",SMALL(L$1:L$500,boxplot!A18))</f>
      </c>
      <c r="O18" s="1">
        <v>18</v>
      </c>
      <c r="Q18" s="2">
        <f>IF(boxplot!L$20="n",0,IF(formulas!H17="",0,formulas!H17))</f>
        <v>0</v>
      </c>
      <c r="R18" s="2">
        <f>IF(boxplot!L$20="n",0,IF(Q18=0,0,formulas!$AA$3))</f>
        <v>0</v>
      </c>
      <c r="S18" s="1">
        <v>17</v>
      </c>
      <c r="U18" s="1"/>
      <c r="V18" s="2" t="s">
        <v>1</v>
      </c>
      <c r="W18" s="2">
        <f>boxplot!O13</f>
        <v>25.5</v>
      </c>
      <c r="X18" s="2">
        <f>formulas!AA3</f>
        <v>1</v>
      </c>
      <c r="Y18" s="2">
        <f>formulas!AA3</f>
        <v>1</v>
      </c>
      <c r="Z18" s="9" t="s">
        <v>59</v>
      </c>
    </row>
    <row r="19" spans="1:26" ht="12.75">
      <c r="A19" s="58"/>
      <c r="B19" s="58"/>
      <c r="C19" s="58"/>
      <c r="E19" s="2" t="s">
        <v>23</v>
      </c>
      <c r="F19">
        <f>IF(boxplot!C19="","",IF(boxplot!C19&lt;=boxplot!S$10,boxplot!C19,""))</f>
      </c>
      <c r="G19" s="2"/>
      <c r="H19" s="2">
        <f>IF(boxplot!A19&gt;G$1,"",SMALL(F$1:F$500,boxplot!A19))</f>
      </c>
      <c r="I19" s="1">
        <v>19</v>
      </c>
      <c r="J19" s="3"/>
      <c r="K19" s="2" t="s">
        <v>22</v>
      </c>
      <c r="L19">
        <f>IF(boxplot!C19="","",IF(boxplot!C19&gt;=boxplot!U$10,boxplot!C19,""))</f>
      </c>
      <c r="N19" s="2">
        <f>IF(boxplot!A19&gt;M$1,"",SMALL(L$1:L$500,boxplot!A19))</f>
      </c>
      <c r="O19" s="1">
        <v>19</v>
      </c>
      <c r="Q19" s="2">
        <f>IF(boxplot!L$20="n",0,IF(formulas!H18="",0,formulas!H18))</f>
        <v>0</v>
      </c>
      <c r="R19" s="2">
        <f>IF(boxplot!L$20="n",0,IF(Q19=0,0,formulas!$AA$3))</f>
        <v>0</v>
      </c>
      <c r="S19" s="1">
        <v>18</v>
      </c>
      <c r="U19" s="1"/>
      <c r="V19" s="2"/>
      <c r="W19" s="2"/>
      <c r="X19" s="2"/>
      <c r="Y19" s="2"/>
      <c r="Z19" s="9" t="s">
        <v>60</v>
      </c>
    </row>
    <row r="20" spans="5:26" ht="12.75">
      <c r="E20" s="2" t="s">
        <v>23</v>
      </c>
      <c r="F20">
        <f>IF(boxplot!C20="","",IF(boxplot!C20&lt;=boxplot!S$10,boxplot!C20,""))</f>
        <v>9</v>
      </c>
      <c r="G20" s="2"/>
      <c r="H20" s="2">
        <f>IF(boxplot!A20&gt;G$1,"",SMALL(F$1:F$500,boxplot!A20))</f>
      </c>
      <c r="I20" s="1">
        <v>20</v>
      </c>
      <c r="J20" s="3"/>
      <c r="K20" s="2" t="s">
        <v>22</v>
      </c>
      <c r="L20">
        <f>IF(boxplot!C20="","",IF(boxplot!C20&gt;=boxplot!U$10,boxplot!C20,""))</f>
      </c>
      <c r="N20" s="2">
        <f>IF(boxplot!A20&gt;M$1,"",SMALL(L$1:L$500,boxplot!A20))</f>
      </c>
      <c r="O20" s="1">
        <v>20</v>
      </c>
      <c r="Q20" s="2">
        <f>IF(boxplot!L$20="n",0,IF(formulas!H19="",0,formulas!H19))</f>
        <v>0</v>
      </c>
      <c r="R20" s="2">
        <f>IF(boxplot!L$20="n",0,IF(Q20=0,0,formulas!$AA$3))</f>
        <v>0</v>
      </c>
      <c r="S20" s="1">
        <v>19</v>
      </c>
      <c r="U20" s="1"/>
      <c r="V20" s="1"/>
      <c r="W20" s="1"/>
      <c r="X20" s="1"/>
      <c r="Y20" s="1"/>
      <c r="Z20" s="7"/>
    </row>
    <row r="21" spans="5:26" ht="12.75">
      <c r="E21" s="2" t="s">
        <v>23</v>
      </c>
      <c r="F21">
        <f>IF(boxplot!C21="","",IF(boxplot!C21&lt;=boxplot!S$10,boxplot!C21,""))</f>
        <v>8</v>
      </c>
      <c r="G21" s="2"/>
      <c r="H21" s="2">
        <f>IF(boxplot!A21&gt;G$1,"",SMALL(F$1:F$500,boxplot!A21))</f>
      </c>
      <c r="I21" s="1">
        <v>21</v>
      </c>
      <c r="J21" s="2"/>
      <c r="K21" s="2" t="s">
        <v>22</v>
      </c>
      <c r="L21">
        <f>IF(boxplot!C21="","",IF(boxplot!C21&gt;=boxplot!U$10,boxplot!C21,""))</f>
      </c>
      <c r="N21" s="2">
        <f>IF(boxplot!A21&gt;M$1,"",SMALL(L$1:L$500,boxplot!A21))</f>
      </c>
      <c r="O21" s="1">
        <v>21</v>
      </c>
      <c r="Q21" s="2">
        <f>IF(boxplot!L$20="n",0,IF(formulas!H20="",0,formulas!H20))</f>
        <v>0</v>
      </c>
      <c r="R21" s="2">
        <f>IF(boxplot!L$20="n",0,IF(Q21=0,0,formulas!$AA$3))</f>
        <v>0</v>
      </c>
      <c r="S21" s="1">
        <v>20</v>
      </c>
      <c r="U21" s="1" t="s">
        <v>13</v>
      </c>
      <c r="V21" s="2" t="s">
        <v>2</v>
      </c>
      <c r="W21" s="2">
        <f>boxplot!O15</f>
        <v>36.5</v>
      </c>
      <c r="X21" s="2">
        <f>formulas!AA3</f>
        <v>1</v>
      </c>
      <c r="Y21" s="2">
        <f>formulas!AA3</f>
        <v>1</v>
      </c>
      <c r="Z21" s="9" t="s">
        <v>61</v>
      </c>
    </row>
    <row r="22" spans="5:26" ht="12.75">
      <c r="E22" s="2" t="s">
        <v>23</v>
      </c>
      <c r="F22">
        <f>IF(boxplot!C22="","",IF(boxplot!C22&lt;=boxplot!S$10,boxplot!C22,""))</f>
        <v>7</v>
      </c>
      <c r="G22" s="2"/>
      <c r="H22" s="2">
        <f>IF(boxplot!A22&gt;G$1,"",SMALL(F$1:F$500,boxplot!A22))</f>
      </c>
      <c r="I22" s="1">
        <v>22</v>
      </c>
      <c r="J22" s="2"/>
      <c r="K22" s="2" t="s">
        <v>22</v>
      </c>
      <c r="L22">
        <f>IF(boxplot!C22="","",IF(boxplot!C22&gt;=boxplot!U$10,boxplot!C22,""))</f>
      </c>
      <c r="N22" s="2">
        <f>IF(boxplot!A22&gt;M$1,"",SMALL(L$1:L$500,boxplot!A22))</f>
      </c>
      <c r="O22" s="1">
        <v>22</v>
      </c>
      <c r="Q22" s="1"/>
      <c r="R22" s="1"/>
      <c r="S22" s="2"/>
      <c r="U22" s="8"/>
      <c r="V22" s="2" t="s">
        <v>7</v>
      </c>
      <c r="W22" s="6">
        <f>IF(boxplot!L20="n",boxplot!O16,IF(AND(formulas!M1&gt;0,formulas!N1=boxplot!U10),boxplot!U10,LARGE(boxplot!C1:C500,formulas!M1+1)))</f>
        <v>37</v>
      </c>
      <c r="X22" s="2">
        <f>formulas!AA3</f>
        <v>1</v>
      </c>
      <c r="Y22" s="2">
        <f>formulas!AA3</f>
        <v>1</v>
      </c>
      <c r="Z22" s="9" t="s">
        <v>62</v>
      </c>
    </row>
    <row r="23" spans="1:26" ht="12.75">
      <c r="A23" s="58" t="s">
        <v>54</v>
      </c>
      <c r="B23" s="58"/>
      <c r="C23" s="58"/>
      <c r="E23" s="2" t="s">
        <v>23</v>
      </c>
      <c r="F23">
        <f>IF(boxplot!C23="","",IF(boxplot!C23&lt;=boxplot!S$10,boxplot!C23,""))</f>
        <v>5</v>
      </c>
      <c r="G23" s="2"/>
      <c r="H23" s="2">
        <f>IF(boxplot!A23&gt;G$1,"",SMALL(F$1:F$500,boxplot!A23))</f>
      </c>
      <c r="I23" s="1">
        <v>23</v>
      </c>
      <c r="J23" s="2"/>
      <c r="K23" s="2" t="s">
        <v>22</v>
      </c>
      <c r="L23">
        <f>IF(boxplot!C23="","",IF(boxplot!C23&gt;=boxplot!U$10,boxplot!C23,""))</f>
      </c>
      <c r="N23" s="2">
        <f>IF(boxplot!A23&gt;M$1,"",SMALL(L$1:L$500,boxplot!A23))</f>
      </c>
      <c r="O23" s="1">
        <v>23</v>
      </c>
      <c r="Q23" s="10" t="s">
        <v>65</v>
      </c>
      <c r="R23" s="1"/>
      <c r="S23" s="2"/>
      <c r="U23" s="8"/>
      <c r="V23" s="2"/>
      <c r="W23" s="2"/>
      <c r="X23" s="2"/>
      <c r="Y23" s="2"/>
      <c r="Z23" s="9" t="s">
        <v>63</v>
      </c>
    </row>
    <row r="24" spans="1:19" ht="12.75">
      <c r="A24" s="58"/>
      <c r="B24" s="58"/>
      <c r="C24" s="58"/>
      <c r="E24" s="2" t="s">
        <v>23</v>
      </c>
      <c r="F24">
        <f>IF(boxplot!C24="","",IF(boxplot!C24&lt;=boxplot!S$10,boxplot!C24,""))</f>
      </c>
      <c r="G24" s="2"/>
      <c r="H24" s="2">
        <f>IF(boxplot!A24&gt;G$1,"",SMALL(F$1:F$500,boxplot!A24))</f>
      </c>
      <c r="I24" s="1">
        <v>24</v>
      </c>
      <c r="J24" s="2"/>
      <c r="K24" s="2" t="s">
        <v>22</v>
      </c>
      <c r="L24">
        <f>IF(boxplot!C24="","",IF(boxplot!C24&gt;=boxplot!U$10,boxplot!C24,""))</f>
      </c>
      <c r="N24" s="2">
        <f>IF(boxplot!A24&gt;M$1,"",SMALL(L$1:L$500,boxplot!A24))</f>
      </c>
      <c r="O24" s="1">
        <v>24</v>
      </c>
      <c r="Q24" s="2">
        <f>IF(boxplot!F$29="n",0,IF(formulas!N1="",0,formulas!N1))</f>
        <v>55</v>
      </c>
      <c r="R24" s="2">
        <f>IF(boxplot!L$20="n",0,IF(Q24=0,0,formulas!$AA$3))</f>
        <v>1</v>
      </c>
      <c r="S24" s="1">
        <v>1</v>
      </c>
    </row>
    <row r="25" spans="5:21" ht="12.75">
      <c r="E25" s="2" t="s">
        <v>23</v>
      </c>
      <c r="F25">
        <f>IF(boxplot!C25="","",IF(boxplot!C25&lt;=boxplot!S$10,boxplot!C25,""))</f>
      </c>
      <c r="G25" s="2"/>
      <c r="H25" s="2">
        <f>IF(boxplot!A25&gt;G$1,"",SMALL(F$1:F$500,boxplot!A25))</f>
      </c>
      <c r="I25" s="1">
        <v>25</v>
      </c>
      <c r="J25" s="2"/>
      <c r="K25" s="2" t="s">
        <v>22</v>
      </c>
      <c r="L25">
        <f>IF(boxplot!C25="","",IF(boxplot!C25&gt;=boxplot!U$10,boxplot!C25,""))</f>
      </c>
      <c r="N25" s="2">
        <f>IF(boxplot!A25&gt;M$1,"",SMALL(L$1:L$500,boxplot!A25))</f>
      </c>
      <c r="O25" s="1">
        <v>25</v>
      </c>
      <c r="Q25" s="2">
        <f>IF(boxplot!F$29="n",0,IF(formulas!N2="",0,formulas!N2))</f>
        <v>60</v>
      </c>
      <c r="R25" s="2">
        <f>IF(boxplot!L$20="n",0,IF(Q25=0,0,formulas!$AA$3))</f>
        <v>1</v>
      </c>
      <c r="S25" s="1">
        <v>2</v>
      </c>
      <c r="U25" s="12" t="s">
        <v>34</v>
      </c>
    </row>
    <row r="26" spans="5:29" ht="12.75">
      <c r="E26" s="2" t="s">
        <v>23</v>
      </c>
      <c r="F26">
        <f>IF(boxplot!C26="","",IF(boxplot!C26&lt;=boxplot!S$10,boxplot!C26,""))</f>
      </c>
      <c r="G26" s="2"/>
      <c r="H26" s="2">
        <f>IF(boxplot!A26&gt;G$1,"",SMALL(F$1:F$500,boxplot!A26))</f>
      </c>
      <c r="I26" s="1">
        <v>26</v>
      </c>
      <c r="J26" s="2"/>
      <c r="K26" s="2" t="s">
        <v>22</v>
      </c>
      <c r="L26">
        <f>IF(boxplot!C26="","",IF(boxplot!C26&gt;=boxplot!U$10,boxplot!C26,""))</f>
      </c>
      <c r="N26" s="2">
        <f>IF(boxplot!A26&gt;M$1,"",SMALL(L$1:L$500,boxplot!A26))</f>
      </c>
      <c r="O26" s="1">
        <v>26</v>
      </c>
      <c r="Q26" s="2">
        <f>IF(boxplot!F$29="n",0,IF(formulas!N3="",0,formulas!N3))</f>
        <v>70</v>
      </c>
      <c r="R26" s="2">
        <f>IF(boxplot!L$20="n",0,IF(Q26=0,0,formulas!$AA$3))</f>
        <v>1</v>
      </c>
      <c r="S26" s="1">
        <v>3</v>
      </c>
      <c r="U26" s="2" t="s">
        <v>18</v>
      </c>
      <c r="V26" s="2" t="s">
        <v>33</v>
      </c>
      <c r="W26" t="s">
        <v>31</v>
      </c>
      <c r="AA26" s="58" t="s">
        <v>54</v>
      </c>
      <c r="AB26" s="58"/>
      <c r="AC26" s="58"/>
    </row>
    <row r="27" spans="5:29" ht="12.75">
      <c r="E27" s="2" t="s">
        <v>23</v>
      </c>
      <c r="F27">
        <f>IF(boxplot!C27="","",IF(boxplot!C27&lt;=boxplot!S$10,boxplot!C27,""))</f>
      </c>
      <c r="G27" s="2"/>
      <c r="H27" s="2">
        <f>IF(boxplot!A27&gt;G$1,"",SMALL(F$1:F$500,boxplot!A27))</f>
      </c>
      <c r="I27" s="1">
        <v>27</v>
      </c>
      <c r="J27" s="2"/>
      <c r="K27" s="2" t="s">
        <v>22</v>
      </c>
      <c r="L27">
        <f>IF(boxplot!C27="","",IF(boxplot!C27&gt;=boxplot!U$10,boxplot!C27,""))</f>
      </c>
      <c r="N27" s="2">
        <f>IF(boxplot!A27&gt;M$1,"",SMALL(L$1:L$500,boxplot!A27))</f>
      </c>
      <c r="O27" s="1">
        <v>27</v>
      </c>
      <c r="Q27" s="2">
        <f>IF(boxplot!F$29="n",0,IF(formulas!N4="",0,formulas!N4))</f>
        <v>80</v>
      </c>
      <c r="R27" s="2">
        <f>IF(boxplot!L$20="n",0,IF(Q27=0,0,formulas!$AA$3))</f>
        <v>1</v>
      </c>
      <c r="S27" s="1">
        <v>4</v>
      </c>
      <c r="U27" s="2">
        <f>INT(1/4*boxplot!$O$9+3/4)</f>
        <v>6</v>
      </c>
      <c r="V27" s="2">
        <f>SMALL(boxplot!$C$1:$C$500,U27)</f>
        <v>25</v>
      </c>
      <c r="W27" t="s">
        <v>31</v>
      </c>
      <c r="AA27" s="58"/>
      <c r="AB27" s="58"/>
      <c r="AC27" s="58"/>
    </row>
    <row r="28" spans="1:24" ht="12.75">
      <c r="A28" s="58" t="s">
        <v>54</v>
      </c>
      <c r="B28" s="58"/>
      <c r="C28" s="58"/>
      <c r="E28" s="2" t="s">
        <v>23</v>
      </c>
      <c r="F28">
        <f>IF(boxplot!C28="","",IF(boxplot!C28&lt;=boxplot!S$10,boxplot!C28,""))</f>
      </c>
      <c r="G28" s="2"/>
      <c r="H28" s="2">
        <f>IF(boxplot!A28&gt;G$1,"",SMALL(F$1:F$500,boxplot!A28))</f>
      </c>
      <c r="I28" s="1">
        <v>28</v>
      </c>
      <c r="J28" s="2"/>
      <c r="K28" s="2" t="s">
        <v>22</v>
      </c>
      <c r="L28">
        <f>IF(boxplot!C28="","",IF(boxplot!C28&gt;=boxplot!U$10,boxplot!C28,""))</f>
      </c>
      <c r="N28" s="2">
        <f>IF(boxplot!A28&gt;M$1,"",SMALL(L$1:L$500,boxplot!A28))</f>
      </c>
      <c r="O28" s="1">
        <v>28</v>
      </c>
      <c r="Q28" s="2">
        <f>IF(boxplot!F$29="n",0,IF(formulas!N5="",0,formulas!N5))</f>
        <v>81</v>
      </c>
      <c r="R28" s="2">
        <f>IF(boxplot!L$20="n",0,IF(Q28=0,0,formulas!$AA$3))</f>
        <v>1</v>
      </c>
      <c r="S28" s="1">
        <v>5</v>
      </c>
      <c r="U28" s="2" t="s">
        <v>19</v>
      </c>
      <c r="V28" s="2" t="s">
        <v>32</v>
      </c>
      <c r="W28" t="s">
        <v>31</v>
      </c>
      <c r="X28" s="2"/>
    </row>
    <row r="29" spans="1:23" ht="12.75">
      <c r="A29" s="58"/>
      <c r="B29" s="58"/>
      <c r="C29" s="58"/>
      <c r="E29" s="2" t="s">
        <v>23</v>
      </c>
      <c r="F29">
        <f>IF(boxplot!C29="","",IF(boxplot!C29&lt;=boxplot!S$10,boxplot!C29,""))</f>
      </c>
      <c r="G29" s="2"/>
      <c r="H29" s="2">
        <f>IF(boxplot!A29&gt;G$1,"",SMALL(F$1:F$500,boxplot!A29))</f>
      </c>
      <c r="I29" s="1">
        <v>29</v>
      </c>
      <c r="J29" s="2"/>
      <c r="K29" s="2" t="s">
        <v>22</v>
      </c>
      <c r="L29">
        <f>IF(boxplot!C29="","",IF(boxplot!C29&gt;=boxplot!U$10,boxplot!C29,""))</f>
      </c>
      <c r="N29" s="2">
        <f>IF(boxplot!A29&gt;M$1,"",SMALL(L$1:L$500,boxplot!A29))</f>
      </c>
      <c r="O29" s="1">
        <v>29</v>
      </c>
      <c r="Q29" s="2">
        <f>IF(boxplot!F$29="n",0,IF(formulas!N6="",0,formulas!N6))</f>
        <v>0</v>
      </c>
      <c r="R29" s="2">
        <f>IF(boxplot!L$20="n",0,IF(Q29=0,0,formulas!$AA$3))</f>
        <v>0</v>
      </c>
      <c r="S29" s="1">
        <v>6</v>
      </c>
      <c r="U29" s="2">
        <f>INT(1/4*boxplot!$O$9+5/4)</f>
        <v>7</v>
      </c>
      <c r="V29" s="2">
        <f>SMALL(boxplot!$C$1:$C$500,U29)</f>
        <v>26</v>
      </c>
      <c r="W29" t="s">
        <v>31</v>
      </c>
    </row>
    <row r="30" spans="5:19" ht="12.75">
      <c r="E30" s="2" t="s">
        <v>23</v>
      </c>
      <c r="F30">
        <f>IF(boxplot!C30="","",IF(boxplot!C30&lt;=boxplot!S$10,boxplot!C30,""))</f>
      </c>
      <c r="G30" s="2"/>
      <c r="H30" s="2">
        <f>IF(boxplot!A30&gt;G$1,"",SMALL(F$1:F$500,boxplot!A30))</f>
      </c>
      <c r="I30" s="1">
        <v>30</v>
      </c>
      <c r="J30" s="2"/>
      <c r="K30" s="2" t="s">
        <v>22</v>
      </c>
      <c r="L30">
        <f>IF(boxplot!C30="","",IF(boxplot!C30&gt;=boxplot!U$10,boxplot!C30,""))</f>
      </c>
      <c r="N30" s="2">
        <f>IF(boxplot!A30&gt;M$1,"",SMALL(L$1:L$500,boxplot!A30))</f>
      </c>
      <c r="O30" s="1">
        <v>30</v>
      </c>
      <c r="Q30" s="2">
        <f>IF(boxplot!F$29="n",0,IF(formulas!N7="",0,formulas!N7))</f>
        <v>0</v>
      </c>
      <c r="R30" s="2">
        <f>IF(boxplot!L$20="n",0,IF(Q30=0,0,formulas!$AA$3))</f>
        <v>0</v>
      </c>
      <c r="S30" s="1">
        <v>7</v>
      </c>
    </row>
    <row r="31" spans="5:29" ht="12.75">
      <c r="E31" s="2" t="s">
        <v>23</v>
      </c>
      <c r="F31">
        <f>IF(boxplot!C31="","",IF(boxplot!C31&lt;=boxplot!S$10,boxplot!C31,""))</f>
      </c>
      <c r="G31" s="2"/>
      <c r="H31" s="2">
        <f>IF(boxplot!A31&gt;G$1,"",SMALL(F$1:F$500,boxplot!A31))</f>
      </c>
      <c r="I31" s="1">
        <v>31</v>
      </c>
      <c r="J31" s="2"/>
      <c r="K31" s="2" t="s">
        <v>22</v>
      </c>
      <c r="L31">
        <f>IF(boxplot!C31="","",IF(boxplot!C31&gt;=boxplot!U$10,boxplot!C31,""))</f>
      </c>
      <c r="N31" s="2">
        <f>IF(boxplot!A31&gt;M$1,"",SMALL(L$1:L$500,boxplot!A31))</f>
      </c>
      <c r="O31" s="1">
        <v>31</v>
      </c>
      <c r="Q31" s="2">
        <f>IF(boxplot!F$29="n",0,IF(formulas!N8="",0,formulas!N8))</f>
        <v>0</v>
      </c>
      <c r="R31" s="2">
        <f>IF(boxplot!L$20="n",0,IF(Q31=0,0,formulas!$AA$3))</f>
        <v>0</v>
      </c>
      <c r="S31" s="1">
        <v>8</v>
      </c>
      <c r="U31" s="2" t="s">
        <v>18</v>
      </c>
      <c r="V31" s="2" t="s">
        <v>33</v>
      </c>
      <c r="W31" t="s">
        <v>30</v>
      </c>
      <c r="AA31" s="58" t="s">
        <v>54</v>
      </c>
      <c r="AB31" s="58"/>
      <c r="AC31" s="58"/>
    </row>
    <row r="32" spans="5:29" ht="12.75">
      <c r="E32" s="2" t="s">
        <v>23</v>
      </c>
      <c r="F32">
        <f>IF(boxplot!C32="","",IF(boxplot!C32&lt;=boxplot!S$10,boxplot!C32,""))</f>
      </c>
      <c r="G32" s="2"/>
      <c r="H32" s="2">
        <f>IF(boxplot!A32&gt;G$1,"",SMALL(F$1:F$500,boxplot!A32))</f>
      </c>
      <c r="I32" s="1">
        <v>32</v>
      </c>
      <c r="J32" s="2"/>
      <c r="K32" s="2" t="s">
        <v>22</v>
      </c>
      <c r="L32">
        <f>IF(boxplot!C32="","",IF(boxplot!C32&gt;=boxplot!U$10,boxplot!C32,""))</f>
      </c>
      <c r="N32" s="2">
        <f>IF(boxplot!A32&gt;M$1,"",SMALL(L$1:L$500,boxplot!A32))</f>
      </c>
      <c r="O32" s="1">
        <v>32</v>
      </c>
      <c r="Q32" s="2">
        <f>IF(boxplot!F$29="n",0,IF(formulas!N9="",0,formulas!N9))</f>
        <v>0</v>
      </c>
      <c r="R32" s="2">
        <f>IF(boxplot!L$20="n",0,IF(Q32=0,0,formulas!$AA$3))</f>
        <v>0</v>
      </c>
      <c r="S32" s="1">
        <v>9</v>
      </c>
      <c r="U32" s="2">
        <f>INT(3/4*boxplot!$O$9+1/2)</f>
        <v>17</v>
      </c>
      <c r="V32" s="2">
        <f>SMALL(boxplot!$C$1:$C$500,U32)</f>
        <v>36</v>
      </c>
      <c r="W32" t="s">
        <v>30</v>
      </c>
      <c r="AA32" s="58"/>
      <c r="AB32" s="58"/>
      <c r="AC32" s="58"/>
    </row>
    <row r="33" spans="5:23" ht="12.75">
      <c r="E33" s="2" t="s">
        <v>23</v>
      </c>
      <c r="F33">
        <f>IF(boxplot!C33="","",IF(boxplot!C33&lt;=boxplot!S$10,boxplot!C33,""))</f>
      </c>
      <c r="G33" s="2"/>
      <c r="H33" s="2">
        <f>IF(boxplot!A33&gt;G$1,"",SMALL(F$1:F$500,boxplot!A33))</f>
      </c>
      <c r="I33" s="1">
        <v>33</v>
      </c>
      <c r="J33" s="2"/>
      <c r="K33" s="2" t="s">
        <v>22</v>
      </c>
      <c r="L33">
        <f>IF(boxplot!C33="","",IF(boxplot!C33&gt;=boxplot!U$10,boxplot!C33,""))</f>
      </c>
      <c r="N33" s="2">
        <f>IF(boxplot!A33&gt;M$1,"",SMALL(L$1:L$500,boxplot!A33))</f>
      </c>
      <c r="O33" s="1">
        <v>33</v>
      </c>
      <c r="Q33" s="2">
        <f>IF(boxplot!F$29="n",0,IF(formulas!N10="",0,formulas!N10))</f>
        <v>0</v>
      </c>
      <c r="R33" s="2">
        <f>IF(boxplot!L$20="n",0,IF(Q33=0,0,formulas!$AA$3))</f>
        <v>0</v>
      </c>
      <c r="S33" s="1">
        <v>10</v>
      </c>
      <c r="U33" s="2" t="s">
        <v>19</v>
      </c>
      <c r="V33" s="2" t="s">
        <v>32</v>
      </c>
      <c r="W33" t="s">
        <v>30</v>
      </c>
    </row>
    <row r="34" spans="5:23" ht="12.75">
      <c r="E34" s="2" t="s">
        <v>23</v>
      </c>
      <c r="F34">
        <f>IF(boxplot!C34="","",IF(boxplot!C34&lt;=boxplot!S$10,boxplot!C34,""))</f>
      </c>
      <c r="G34" s="2"/>
      <c r="H34" s="2">
        <f>IF(boxplot!A34&gt;G$1,"",SMALL(F$1:F$500,boxplot!A34))</f>
      </c>
      <c r="I34" s="1">
        <v>34</v>
      </c>
      <c r="J34" s="2"/>
      <c r="K34" s="2" t="s">
        <v>22</v>
      </c>
      <c r="L34">
        <f>IF(boxplot!C34="","",IF(boxplot!C34&gt;=boxplot!U$10,boxplot!C34,""))</f>
      </c>
      <c r="N34" s="2">
        <f>IF(boxplot!A34&gt;M$1,"",SMALL(L$1:L$500,boxplot!A34))</f>
      </c>
      <c r="O34" s="1">
        <v>34</v>
      </c>
      <c r="Q34" s="2">
        <f>IF(boxplot!F$29="n",0,IF(formulas!N11="",0,formulas!N11))</f>
        <v>0</v>
      </c>
      <c r="R34" s="2">
        <f>IF(boxplot!L$20="n",0,IF(Q34=0,0,formulas!$AA$3))</f>
        <v>0</v>
      </c>
      <c r="S34" s="1">
        <v>11</v>
      </c>
      <c r="U34" s="2">
        <f>INT(3/4*boxplot!$O$9+1)</f>
        <v>18</v>
      </c>
      <c r="V34" s="2">
        <f>SMALL(boxplot!$C$1:$C$500,U34)</f>
        <v>37</v>
      </c>
      <c r="W34" t="s">
        <v>30</v>
      </c>
    </row>
    <row r="35" spans="5:19" ht="12.75">
      <c r="E35" s="2" t="s">
        <v>23</v>
      </c>
      <c r="F35">
        <f>IF(boxplot!C35="","",IF(boxplot!C35&lt;=boxplot!S$10,boxplot!C35,""))</f>
      </c>
      <c r="G35" s="2"/>
      <c r="H35" s="2">
        <f>IF(boxplot!A35&gt;G$1,"",SMALL(F$1:F$500,boxplot!A35))</f>
      </c>
      <c r="I35" s="1">
        <v>35</v>
      </c>
      <c r="J35" s="2"/>
      <c r="K35" s="2" t="s">
        <v>22</v>
      </c>
      <c r="L35">
        <f>IF(boxplot!C35="","",IF(boxplot!C35&gt;=boxplot!U$10,boxplot!C35,""))</f>
      </c>
      <c r="N35" s="2">
        <f>IF(boxplot!A35&gt;M$1,"",SMALL(L$1:L$500,boxplot!A35))</f>
      </c>
      <c r="O35" s="1">
        <v>35</v>
      </c>
      <c r="Q35" s="2">
        <f>IF(boxplot!F$29="n",0,IF(formulas!N12="",0,formulas!N12))</f>
        <v>0</v>
      </c>
      <c r="R35" s="2">
        <f>IF(boxplot!L$20="n",0,IF(Q35=0,0,formulas!$AA$3))</f>
        <v>0</v>
      </c>
      <c r="S35" s="1">
        <v>12</v>
      </c>
    </row>
    <row r="36" spans="5:19" ht="12.75">
      <c r="E36" s="2" t="s">
        <v>23</v>
      </c>
      <c r="F36">
        <f>IF(boxplot!C36="","",IF(boxplot!C36&lt;=boxplot!S$10,boxplot!C36,""))</f>
      </c>
      <c r="G36" s="2"/>
      <c r="H36" s="2">
        <f>IF(boxplot!A36&gt;G$1,"",SMALL(F$1:F$500,boxplot!A36))</f>
      </c>
      <c r="I36" s="1">
        <v>36</v>
      </c>
      <c r="J36" s="2"/>
      <c r="K36" s="2" t="s">
        <v>22</v>
      </c>
      <c r="L36">
        <f>IF(boxplot!C36="","",IF(boxplot!C36&gt;=boxplot!U$10,boxplot!C36,""))</f>
      </c>
      <c r="N36" s="2">
        <f>IF(boxplot!A36&gt;M$1,"",SMALL(L$1:L$500,boxplot!A36))</f>
      </c>
      <c r="O36" s="1">
        <v>36</v>
      </c>
      <c r="Q36" s="2">
        <f>IF(boxplot!F$29="n",0,IF(formulas!N13="",0,formulas!N13))</f>
        <v>0</v>
      </c>
      <c r="R36" s="2">
        <f>IF(boxplot!L$20="n",0,IF(Q36=0,0,formulas!$AA$3))</f>
        <v>0</v>
      </c>
      <c r="S36" s="1">
        <v>13</v>
      </c>
    </row>
    <row r="37" spans="5:19" ht="12.75">
      <c r="E37" s="2" t="s">
        <v>23</v>
      </c>
      <c r="F37">
        <f>IF(boxplot!C37="","",IF(boxplot!C37&lt;=boxplot!S$10,boxplot!C37,""))</f>
      </c>
      <c r="G37" s="2"/>
      <c r="H37" s="2">
        <f>IF(boxplot!A37&gt;G$1,"",SMALL(F$1:F$500,boxplot!A37))</f>
      </c>
      <c r="I37" s="1">
        <v>37</v>
      </c>
      <c r="J37" s="2"/>
      <c r="K37" s="2" t="s">
        <v>22</v>
      </c>
      <c r="L37">
        <f>IF(boxplot!C37="","",IF(boxplot!C37&gt;=boxplot!U$10,boxplot!C37,""))</f>
      </c>
      <c r="N37" s="2">
        <f>IF(boxplot!A37&gt;M$1,"",SMALL(L$1:L$500,boxplot!A37))</f>
      </c>
      <c r="O37" s="1">
        <v>37</v>
      </c>
      <c r="Q37" s="2">
        <f>IF(boxplot!F$29="n",0,IF(formulas!N14="",0,formulas!N14))</f>
        <v>0</v>
      </c>
      <c r="R37" s="2">
        <f>IF(boxplot!L$20="n",0,IF(Q37=0,0,formulas!$AA$3))</f>
        <v>0</v>
      </c>
      <c r="S37" s="1">
        <v>14</v>
      </c>
    </row>
    <row r="38" spans="5:19" ht="12.75">
      <c r="E38" s="2" t="s">
        <v>23</v>
      </c>
      <c r="F38">
        <f>IF(boxplot!C38="","",IF(boxplot!C38&lt;=boxplot!S$10,boxplot!C38,""))</f>
      </c>
      <c r="G38" s="2"/>
      <c r="H38" s="2">
        <f>IF(boxplot!A38&gt;G$1,"",SMALL(F$1:F$500,boxplot!A38))</f>
      </c>
      <c r="I38" s="1">
        <v>38</v>
      </c>
      <c r="J38" s="2"/>
      <c r="K38" s="2" t="s">
        <v>22</v>
      </c>
      <c r="L38">
        <f>IF(boxplot!C38="","",IF(boxplot!C38&gt;=boxplot!U$10,boxplot!C38,""))</f>
      </c>
      <c r="N38" s="2">
        <f>IF(boxplot!A38&gt;M$1,"",SMALL(L$1:L$500,boxplot!A38))</f>
      </c>
      <c r="O38" s="1">
        <v>38</v>
      </c>
      <c r="Q38" s="2">
        <f>IF(boxplot!F$29="n",0,IF(formulas!N15="",0,formulas!N15))</f>
        <v>0</v>
      </c>
      <c r="R38" s="2">
        <f>IF(boxplot!L$20="n",0,IF(Q38=0,0,formulas!$AA$3))</f>
        <v>0</v>
      </c>
      <c r="S38" s="1">
        <v>15</v>
      </c>
    </row>
    <row r="39" spans="5:19" ht="12.75">
      <c r="E39" s="2" t="s">
        <v>23</v>
      </c>
      <c r="F39">
        <f>IF(boxplot!C39="","",IF(boxplot!C39&lt;=boxplot!S$10,boxplot!C39,""))</f>
      </c>
      <c r="G39" s="2"/>
      <c r="H39" s="2">
        <f>IF(boxplot!A39&gt;G$1,"",SMALL(F$1:F$500,boxplot!A39))</f>
      </c>
      <c r="I39" s="1">
        <v>39</v>
      </c>
      <c r="J39" s="2"/>
      <c r="K39" s="2" t="s">
        <v>22</v>
      </c>
      <c r="L39">
        <f>IF(boxplot!C39="","",IF(boxplot!C39&gt;=boxplot!U$10,boxplot!C39,""))</f>
      </c>
      <c r="N39" s="2">
        <f>IF(boxplot!A39&gt;M$1,"",SMALL(L$1:L$500,boxplot!A39))</f>
      </c>
      <c r="O39" s="1">
        <v>39</v>
      </c>
      <c r="Q39" s="2">
        <f>IF(boxplot!F$29="n",0,IF(formulas!N16="",0,formulas!N16))</f>
        <v>0</v>
      </c>
      <c r="R39" s="2">
        <f>IF(boxplot!L$20="n",0,IF(Q39=0,0,formulas!$AA$3))</f>
        <v>0</v>
      </c>
      <c r="S39" s="1">
        <v>16</v>
      </c>
    </row>
    <row r="40" spans="5:19" ht="12.75">
      <c r="E40" s="2" t="s">
        <v>23</v>
      </c>
      <c r="F40">
        <f>IF(boxplot!C40="","",IF(boxplot!C40&lt;=boxplot!S$10,boxplot!C40,""))</f>
      </c>
      <c r="G40" s="2"/>
      <c r="H40" s="2">
        <f>IF(boxplot!A40&gt;G$1,"",SMALL(F$1:F$500,boxplot!A40))</f>
      </c>
      <c r="I40" s="1">
        <v>40</v>
      </c>
      <c r="J40" s="2"/>
      <c r="K40" s="2" t="s">
        <v>22</v>
      </c>
      <c r="L40">
        <f>IF(boxplot!C40="","",IF(boxplot!C40&gt;=boxplot!U$10,boxplot!C40,""))</f>
      </c>
      <c r="N40" s="2">
        <f>IF(boxplot!A40&gt;M$1,"",SMALL(L$1:L$500,boxplot!A40))</f>
      </c>
      <c r="O40" s="1">
        <v>40</v>
      </c>
      <c r="Q40" s="2">
        <f>IF(boxplot!F$29="n",0,IF(formulas!N17="",0,formulas!N17))</f>
        <v>0</v>
      </c>
      <c r="R40" s="2">
        <f>IF(boxplot!L$20="n",0,IF(Q40=0,0,formulas!$AA$3))</f>
        <v>0</v>
      </c>
      <c r="S40" s="1">
        <v>17</v>
      </c>
    </row>
    <row r="41" spans="5:19" ht="12.75">
      <c r="E41" s="2" t="s">
        <v>23</v>
      </c>
      <c r="F41">
        <f>IF(boxplot!C41="","",IF(boxplot!C41&lt;=boxplot!S$10,boxplot!C41,""))</f>
      </c>
      <c r="G41" s="2"/>
      <c r="H41" s="2">
        <f>IF(boxplot!A41&gt;G$1,"",SMALL(F$1:F$500,boxplot!A41))</f>
      </c>
      <c r="I41" s="1">
        <v>41</v>
      </c>
      <c r="J41" s="2"/>
      <c r="K41" s="2" t="s">
        <v>22</v>
      </c>
      <c r="L41">
        <f>IF(boxplot!C41="","",IF(boxplot!C41&gt;=boxplot!U$10,boxplot!C41,""))</f>
      </c>
      <c r="N41" s="2">
        <f>IF(boxplot!A41&gt;M$1,"",SMALL(L$1:L$500,boxplot!A41))</f>
      </c>
      <c r="O41" s="1">
        <v>41</v>
      </c>
      <c r="Q41" s="2">
        <f>IF(boxplot!F$29="n",0,IF(formulas!N18="",0,formulas!N18))</f>
        <v>0</v>
      </c>
      <c r="R41" s="2">
        <f>IF(boxplot!L$20="n",0,IF(Q41=0,0,formulas!$AA$3))</f>
        <v>0</v>
      </c>
      <c r="S41" s="1">
        <v>18</v>
      </c>
    </row>
    <row r="42" spans="5:19" ht="12.75">
      <c r="E42" s="2" t="s">
        <v>23</v>
      </c>
      <c r="F42">
        <f>IF(boxplot!C42="","",IF(boxplot!C42&lt;=boxplot!S$10,boxplot!C42,""))</f>
      </c>
      <c r="G42" s="2"/>
      <c r="H42" s="2">
        <f>IF(boxplot!A42&gt;G$1,"",SMALL(F$1:F$500,boxplot!A42))</f>
      </c>
      <c r="I42" s="1">
        <v>42</v>
      </c>
      <c r="J42" s="2"/>
      <c r="K42" s="2" t="s">
        <v>22</v>
      </c>
      <c r="L42">
        <f>IF(boxplot!C42="","",IF(boxplot!C42&gt;=boxplot!U$10,boxplot!C42,""))</f>
      </c>
      <c r="N42" s="2">
        <f>IF(boxplot!A42&gt;M$1,"",SMALL(L$1:L$500,boxplot!A42))</f>
      </c>
      <c r="O42" s="1">
        <v>42</v>
      </c>
      <c r="Q42" s="2">
        <f>IF(boxplot!F$29="n",0,IF(formulas!N19="",0,formulas!N19))</f>
        <v>0</v>
      </c>
      <c r="R42" s="2">
        <f>IF(boxplot!L$20="n",0,IF(Q42=0,0,formulas!$AA$3))</f>
        <v>0</v>
      </c>
      <c r="S42" s="1">
        <v>19</v>
      </c>
    </row>
    <row r="43" spans="5:19" ht="12.75">
      <c r="E43" s="2" t="s">
        <v>23</v>
      </c>
      <c r="F43">
        <f>IF(boxplot!C43="","",IF(boxplot!C43&lt;=boxplot!S$10,boxplot!C43,""))</f>
      </c>
      <c r="G43" s="2"/>
      <c r="H43" s="2">
        <f>IF(boxplot!A43&gt;G$1,"",SMALL(F$1:F$500,boxplot!A43))</f>
      </c>
      <c r="I43" s="1">
        <v>43</v>
      </c>
      <c r="J43" s="2"/>
      <c r="K43" s="2" t="s">
        <v>22</v>
      </c>
      <c r="L43">
        <f>IF(boxplot!C43="","",IF(boxplot!C43&gt;=boxplot!U$10,boxplot!C43,""))</f>
      </c>
      <c r="N43" s="2">
        <f>IF(boxplot!A43&gt;M$1,"",SMALL(L$1:L$500,boxplot!A43))</f>
      </c>
      <c r="O43" s="1">
        <v>43</v>
      </c>
      <c r="Q43" s="2">
        <f>IF(boxplot!F$29="n",0,IF(formulas!N20="",0,formulas!N20))</f>
        <v>0</v>
      </c>
      <c r="R43" s="2">
        <f>IF(boxplot!L$20="n",0,IF(Q43=0,0,formulas!$AA$3))</f>
        <v>0</v>
      </c>
      <c r="S43" s="1">
        <v>20</v>
      </c>
    </row>
    <row r="44" spans="5:15" ht="12.75">
      <c r="E44" s="2" t="s">
        <v>23</v>
      </c>
      <c r="F44">
        <f>IF(boxplot!C44="","",IF(boxplot!C44&lt;=boxplot!S$10,boxplot!C44,""))</f>
      </c>
      <c r="G44" s="2"/>
      <c r="H44" s="2">
        <f>IF(boxplot!A44&gt;G$1,"",SMALL(F$1:F$500,boxplot!A44))</f>
      </c>
      <c r="I44" s="1">
        <v>44</v>
      </c>
      <c r="J44" s="2"/>
      <c r="K44" s="2" t="s">
        <v>22</v>
      </c>
      <c r="L44">
        <f>IF(boxplot!C44="","",IF(boxplot!C44&gt;=boxplot!U$10,boxplot!C44,""))</f>
      </c>
      <c r="N44" s="2">
        <f>IF(boxplot!A44&gt;M$1,"",SMALL(L$1:L$500,boxplot!A44))</f>
      </c>
      <c r="O44" s="1">
        <v>44</v>
      </c>
    </row>
    <row r="45" spans="5:15" ht="12.75">
      <c r="E45" s="2" t="s">
        <v>23</v>
      </c>
      <c r="F45">
        <f>IF(boxplot!C45="","",IF(boxplot!C45&lt;=boxplot!S$10,boxplot!C45,""))</f>
      </c>
      <c r="G45" s="2"/>
      <c r="H45" s="2">
        <f>IF(boxplot!A45&gt;G$1,"",SMALL(F$1:F$500,boxplot!A45))</f>
      </c>
      <c r="I45" s="1">
        <v>45</v>
      </c>
      <c r="J45" s="2"/>
      <c r="K45" s="2" t="s">
        <v>22</v>
      </c>
      <c r="L45">
        <f>IF(boxplot!C45="","",IF(boxplot!C45&gt;=boxplot!U$10,boxplot!C45,""))</f>
      </c>
      <c r="N45" s="2">
        <f>IF(boxplot!A45&gt;M$1,"",SMALL(L$1:L$500,boxplot!A45))</f>
      </c>
      <c r="O45" s="1">
        <v>45</v>
      </c>
    </row>
    <row r="46" spans="5:15" ht="12.75">
      <c r="E46" s="2" t="s">
        <v>23</v>
      </c>
      <c r="F46">
        <f>IF(boxplot!C46="","",IF(boxplot!C46&lt;=boxplot!S$10,boxplot!C46,""))</f>
      </c>
      <c r="H46" s="2">
        <f>IF(boxplot!A46&gt;G$1,"",SMALL(F$1:F$500,boxplot!A46))</f>
      </c>
      <c r="I46" s="1">
        <v>46</v>
      </c>
      <c r="J46" s="2"/>
      <c r="K46" s="2" t="s">
        <v>22</v>
      </c>
      <c r="L46">
        <f>IF(boxplot!C46="","",IF(boxplot!C46&gt;=boxplot!U$10,boxplot!C46,""))</f>
      </c>
      <c r="N46" s="2">
        <f>IF(boxplot!A46&gt;M$1,"",SMALL(L$1:L$500,boxplot!A46))</f>
      </c>
      <c r="O46" s="1">
        <v>46</v>
      </c>
    </row>
    <row r="47" spans="5:15" ht="12.75">
      <c r="E47" s="2" t="s">
        <v>23</v>
      </c>
      <c r="F47">
        <f>IF(boxplot!C47="","",IF(boxplot!C47&lt;=boxplot!S$10,boxplot!C47,""))</f>
      </c>
      <c r="H47" s="2">
        <f>IF(boxplot!A47&gt;G$1,"",SMALL(F$1:F$500,boxplot!A47))</f>
      </c>
      <c r="I47" s="1">
        <v>47</v>
      </c>
      <c r="J47" s="2"/>
      <c r="K47" s="2" t="s">
        <v>22</v>
      </c>
      <c r="L47">
        <f>IF(boxplot!C47="","",IF(boxplot!C47&gt;=boxplot!U$10,boxplot!C47,""))</f>
      </c>
      <c r="N47" s="2">
        <f>IF(boxplot!A47&gt;M$1,"",SMALL(L$1:L$500,boxplot!A47))</f>
      </c>
      <c r="O47" s="1">
        <v>47</v>
      </c>
    </row>
    <row r="48" spans="5:15" ht="12.75">
      <c r="E48" s="2" t="s">
        <v>23</v>
      </c>
      <c r="F48">
        <f>IF(boxplot!C48="","",IF(boxplot!C48&lt;=boxplot!S$10,boxplot!C48,""))</f>
      </c>
      <c r="H48" s="2">
        <f>IF(boxplot!A48&gt;G$1,"",SMALL(F$1:F$500,boxplot!A48))</f>
      </c>
      <c r="I48" s="1">
        <v>48</v>
      </c>
      <c r="J48" s="2"/>
      <c r="K48" s="2" t="s">
        <v>22</v>
      </c>
      <c r="L48">
        <f>IF(boxplot!C48="","",IF(boxplot!C48&gt;=boxplot!U$10,boxplot!C48,""))</f>
      </c>
      <c r="N48" s="2">
        <f>IF(boxplot!A48&gt;M$1,"",SMALL(L$1:L$500,boxplot!A48))</f>
      </c>
      <c r="O48" s="1">
        <v>48</v>
      </c>
    </row>
    <row r="49" spans="5:15" ht="12.75">
      <c r="E49" s="2" t="s">
        <v>23</v>
      </c>
      <c r="F49">
        <f>IF(boxplot!C49="","",IF(boxplot!C49&lt;=boxplot!S$10,boxplot!C49,""))</f>
      </c>
      <c r="H49" s="2">
        <f>IF(boxplot!A49&gt;G$1,"",SMALL(F$1:F$500,boxplot!A49))</f>
      </c>
      <c r="I49" s="1">
        <v>49</v>
      </c>
      <c r="J49" s="2"/>
      <c r="K49" s="2" t="s">
        <v>22</v>
      </c>
      <c r="L49">
        <f>IF(boxplot!C49="","",IF(boxplot!C49&gt;=boxplot!U$10,boxplot!C49,""))</f>
      </c>
      <c r="N49" s="2">
        <f>IF(boxplot!A49&gt;M$1,"",SMALL(L$1:L$500,boxplot!A49))</f>
      </c>
      <c r="O49" s="1">
        <v>49</v>
      </c>
    </row>
    <row r="50" spans="5:15" ht="12.75">
      <c r="E50" s="2" t="s">
        <v>23</v>
      </c>
      <c r="F50">
        <f>IF(boxplot!C50="","",IF(boxplot!C50&lt;=boxplot!S$10,boxplot!C50,""))</f>
      </c>
      <c r="H50" s="2">
        <f>IF(boxplot!A50&gt;G$1,"",SMALL(F$1:F$500,boxplot!A50))</f>
      </c>
      <c r="I50" s="1">
        <v>50</v>
      </c>
      <c r="J50" s="2"/>
      <c r="K50" s="2" t="s">
        <v>22</v>
      </c>
      <c r="L50">
        <f>IF(boxplot!C50="","",IF(boxplot!C50&gt;=boxplot!U$10,boxplot!C50,""))</f>
      </c>
      <c r="N50" s="2">
        <f>IF(boxplot!A50&gt;M$1,"",SMALL(L$1:L$500,boxplot!A50))</f>
      </c>
      <c r="O50" s="1">
        <v>50</v>
      </c>
    </row>
    <row r="51" spans="5:15" ht="12.75">
      <c r="E51" s="2" t="s">
        <v>23</v>
      </c>
      <c r="F51">
        <f>IF(boxplot!C51="","",IF(boxplot!C51&lt;=boxplot!S$10,boxplot!C51,""))</f>
      </c>
      <c r="H51" s="2">
        <f>IF(boxplot!A51&gt;G$1,"",SMALL(F$1:F$500,boxplot!A51))</f>
      </c>
      <c r="I51" s="1">
        <v>51</v>
      </c>
      <c r="J51" s="2"/>
      <c r="K51" s="2" t="s">
        <v>22</v>
      </c>
      <c r="L51">
        <f>IF(boxplot!C51="","",IF(boxplot!C51&gt;=boxplot!U$10,boxplot!C51,""))</f>
      </c>
      <c r="N51" s="2">
        <f>IF(boxplot!A51&gt;M$1,"",SMALL(L$1:L$500,boxplot!A51))</f>
      </c>
      <c r="O51" s="1">
        <v>51</v>
      </c>
    </row>
    <row r="52" spans="5:15" ht="12.75">
      <c r="E52" s="2" t="s">
        <v>23</v>
      </c>
      <c r="F52">
        <f>IF(boxplot!C52="","",IF(boxplot!C52&lt;=boxplot!S$10,boxplot!C52,""))</f>
      </c>
      <c r="H52" s="2">
        <f>IF(boxplot!A52&gt;G$1,"",SMALL(F$1:F$500,boxplot!A52))</f>
      </c>
      <c r="I52" s="1">
        <v>52</v>
      </c>
      <c r="J52" s="2"/>
      <c r="K52" s="2" t="s">
        <v>22</v>
      </c>
      <c r="L52">
        <f>IF(boxplot!C52="","",IF(boxplot!C52&gt;=boxplot!U$10,boxplot!C52,""))</f>
      </c>
      <c r="N52" s="2">
        <f>IF(boxplot!A52&gt;M$1,"",SMALL(L$1:L$500,boxplot!A52))</f>
      </c>
      <c r="O52" s="1">
        <v>52</v>
      </c>
    </row>
    <row r="53" spans="5:15" ht="12.75">
      <c r="E53" s="2" t="s">
        <v>23</v>
      </c>
      <c r="F53">
        <f>IF(boxplot!C53="","",IF(boxplot!C53&lt;=boxplot!S$10,boxplot!C53,""))</f>
      </c>
      <c r="H53" s="2">
        <f>IF(boxplot!A53&gt;G$1,"",SMALL(F$1:F$500,boxplot!A53))</f>
      </c>
      <c r="I53" s="1">
        <v>53</v>
      </c>
      <c r="J53" s="2"/>
      <c r="K53" s="2" t="s">
        <v>22</v>
      </c>
      <c r="L53">
        <f>IF(boxplot!C53="","",IF(boxplot!C53&gt;=boxplot!U$10,boxplot!C53,""))</f>
      </c>
      <c r="N53" s="2">
        <f>IF(boxplot!A53&gt;M$1,"",SMALL(L$1:L$500,boxplot!A53))</f>
      </c>
      <c r="O53" s="1">
        <v>53</v>
      </c>
    </row>
    <row r="54" spans="5:15" ht="12.75">
      <c r="E54" s="2" t="s">
        <v>23</v>
      </c>
      <c r="F54">
        <f>IF(boxplot!C54="","",IF(boxplot!C54&lt;=boxplot!S$10,boxplot!C54,""))</f>
      </c>
      <c r="H54" s="2">
        <f>IF(boxplot!A54&gt;G$1,"",SMALL(F$1:F$500,boxplot!A54))</f>
      </c>
      <c r="I54" s="1">
        <v>54</v>
      </c>
      <c r="J54" s="2"/>
      <c r="K54" s="2" t="s">
        <v>22</v>
      </c>
      <c r="L54">
        <f>IF(boxplot!C54="","",IF(boxplot!C54&gt;=boxplot!U$10,boxplot!C54,""))</f>
      </c>
      <c r="N54" s="2">
        <f>IF(boxplot!A54&gt;M$1,"",SMALL(L$1:L$500,boxplot!A54))</f>
      </c>
      <c r="O54" s="1">
        <v>54</v>
      </c>
    </row>
    <row r="55" spans="5:15" ht="12.75">
      <c r="E55" s="2" t="s">
        <v>23</v>
      </c>
      <c r="F55">
        <f>IF(boxplot!C55="","",IF(boxplot!C55&lt;=boxplot!S$10,boxplot!C55,""))</f>
      </c>
      <c r="H55" s="2">
        <f>IF(boxplot!A55&gt;G$1,"",SMALL(F$1:F$500,boxplot!A55))</f>
      </c>
      <c r="I55" s="1">
        <v>55</v>
      </c>
      <c r="J55" s="2"/>
      <c r="K55" s="2" t="s">
        <v>22</v>
      </c>
      <c r="L55">
        <f>IF(boxplot!C55="","",IF(boxplot!C55&gt;=boxplot!U$10,boxplot!C55,""))</f>
      </c>
      <c r="N55" s="2">
        <f>IF(boxplot!A55&gt;M$1,"",SMALL(L$1:L$500,boxplot!A55))</f>
      </c>
      <c r="O55" s="1">
        <v>55</v>
      </c>
    </row>
    <row r="56" spans="5:15" ht="12.75">
      <c r="E56" s="2" t="s">
        <v>23</v>
      </c>
      <c r="F56">
        <f>IF(boxplot!C56="","",IF(boxplot!C56&lt;=boxplot!S$10,boxplot!C56,""))</f>
      </c>
      <c r="H56" s="2">
        <f>IF(boxplot!A56&gt;G$1,"",SMALL(F$1:F$500,boxplot!A56))</f>
      </c>
      <c r="I56" s="1">
        <v>56</v>
      </c>
      <c r="J56" s="2"/>
      <c r="K56" s="2" t="s">
        <v>22</v>
      </c>
      <c r="L56">
        <f>IF(boxplot!C56="","",IF(boxplot!C56&gt;=boxplot!U$10,boxplot!C56,""))</f>
      </c>
      <c r="N56" s="2">
        <f>IF(boxplot!A56&gt;M$1,"",SMALL(L$1:L$500,boxplot!A56))</f>
      </c>
      <c r="O56" s="1">
        <v>56</v>
      </c>
    </row>
    <row r="57" spans="5:15" ht="12.75">
      <c r="E57" s="2" t="s">
        <v>23</v>
      </c>
      <c r="F57">
        <f>IF(boxplot!C57="","",IF(boxplot!C57&lt;=boxplot!S$10,boxplot!C57,""))</f>
      </c>
      <c r="H57" s="2">
        <f>IF(boxplot!A57&gt;G$1,"",SMALL(F$1:F$500,boxplot!A57))</f>
      </c>
      <c r="I57" s="1">
        <v>57</v>
      </c>
      <c r="J57" s="2"/>
      <c r="K57" s="2" t="s">
        <v>22</v>
      </c>
      <c r="L57">
        <f>IF(boxplot!C57="","",IF(boxplot!C57&gt;=boxplot!U$10,boxplot!C57,""))</f>
      </c>
      <c r="N57" s="2">
        <f>IF(boxplot!A57&gt;M$1,"",SMALL(L$1:L$500,boxplot!A57))</f>
      </c>
      <c r="O57" s="1">
        <v>57</v>
      </c>
    </row>
    <row r="58" spans="5:15" ht="12.75">
      <c r="E58" s="2" t="s">
        <v>23</v>
      </c>
      <c r="F58">
        <f>IF(boxplot!C58="","",IF(boxplot!C58&lt;=boxplot!S$10,boxplot!C58,""))</f>
      </c>
      <c r="H58" s="2">
        <f>IF(boxplot!A58&gt;G$1,"",SMALL(F$1:F$500,boxplot!A58))</f>
      </c>
      <c r="I58" s="1">
        <v>58</v>
      </c>
      <c r="J58" s="2"/>
      <c r="K58" s="2" t="s">
        <v>22</v>
      </c>
      <c r="L58">
        <f>IF(boxplot!C58="","",IF(boxplot!C58&gt;=boxplot!U$10,boxplot!C58,""))</f>
      </c>
      <c r="N58" s="2">
        <f>IF(boxplot!A58&gt;M$1,"",SMALL(L$1:L$500,boxplot!A58))</f>
      </c>
      <c r="O58" s="1">
        <v>58</v>
      </c>
    </row>
    <row r="59" spans="5:15" ht="12.75">
      <c r="E59" s="2" t="s">
        <v>23</v>
      </c>
      <c r="F59">
        <f>IF(boxplot!C59="","",IF(boxplot!C59&lt;=boxplot!S$10,boxplot!C59,""))</f>
      </c>
      <c r="H59" s="2">
        <f>IF(boxplot!A59&gt;G$1,"",SMALL(F$1:F$500,boxplot!A59))</f>
      </c>
      <c r="I59" s="1">
        <v>59</v>
      </c>
      <c r="J59" s="2"/>
      <c r="K59" s="2" t="s">
        <v>22</v>
      </c>
      <c r="L59">
        <f>IF(boxplot!C59="","",IF(boxplot!C59&gt;=boxplot!U$10,boxplot!C59,""))</f>
      </c>
      <c r="N59" s="2">
        <f>IF(boxplot!A59&gt;M$1,"",SMALL(L$1:L$500,boxplot!A59))</f>
      </c>
      <c r="O59" s="1">
        <v>59</v>
      </c>
    </row>
    <row r="60" spans="5:15" ht="12.75">
      <c r="E60" s="2" t="s">
        <v>23</v>
      </c>
      <c r="F60">
        <f>IF(boxplot!C60="","",IF(boxplot!C60&lt;=boxplot!S$10,boxplot!C60,""))</f>
      </c>
      <c r="H60" s="2">
        <f>IF(boxplot!A60&gt;G$1,"",SMALL(F$1:F$500,boxplot!A60))</f>
      </c>
      <c r="I60" s="1">
        <v>60</v>
      </c>
      <c r="J60" s="2"/>
      <c r="K60" s="2" t="s">
        <v>22</v>
      </c>
      <c r="L60">
        <f>IF(boxplot!C60="","",IF(boxplot!C60&gt;=boxplot!U$10,boxplot!C60,""))</f>
      </c>
      <c r="N60" s="2">
        <f>IF(boxplot!A60&gt;M$1,"",SMALL(L$1:L$500,boxplot!A60))</f>
      </c>
      <c r="O60" s="1">
        <v>60</v>
      </c>
    </row>
    <row r="61" spans="5:15" ht="12.75">
      <c r="E61" s="2" t="s">
        <v>23</v>
      </c>
      <c r="F61">
        <f>IF(boxplot!C61="","",IF(boxplot!C61&lt;=boxplot!S$10,boxplot!C61,""))</f>
      </c>
      <c r="H61" s="2">
        <f>IF(boxplot!A61&gt;G$1,"",SMALL(F$1:F$500,boxplot!A61))</f>
      </c>
      <c r="I61" s="1">
        <v>61</v>
      </c>
      <c r="J61" s="2"/>
      <c r="K61" s="2" t="s">
        <v>22</v>
      </c>
      <c r="L61">
        <f>IF(boxplot!C61="","",IF(boxplot!C61&gt;=boxplot!U$10,boxplot!C61,""))</f>
      </c>
      <c r="N61" s="2">
        <f>IF(boxplot!A61&gt;M$1,"",SMALL(L$1:L$500,boxplot!A61))</f>
      </c>
      <c r="O61" s="1">
        <v>61</v>
      </c>
    </row>
    <row r="62" spans="5:15" ht="12.75">
      <c r="E62" s="2" t="s">
        <v>23</v>
      </c>
      <c r="F62">
        <f>IF(boxplot!C62="","",IF(boxplot!C62&lt;=boxplot!S$10,boxplot!C62,""))</f>
      </c>
      <c r="H62" s="2">
        <f>IF(boxplot!A62&gt;G$1,"",SMALL(F$1:F$500,boxplot!A62))</f>
      </c>
      <c r="I62" s="1">
        <v>62</v>
      </c>
      <c r="J62" s="2"/>
      <c r="K62" s="2" t="s">
        <v>22</v>
      </c>
      <c r="L62">
        <f>IF(boxplot!C62="","",IF(boxplot!C62&gt;=boxplot!U$10,boxplot!C62,""))</f>
      </c>
      <c r="N62" s="2">
        <f>IF(boxplot!A62&gt;M$1,"",SMALL(L$1:L$500,boxplot!A62))</f>
      </c>
      <c r="O62" s="1">
        <v>62</v>
      </c>
    </row>
    <row r="63" spans="5:15" ht="12.75">
      <c r="E63" s="2" t="s">
        <v>23</v>
      </c>
      <c r="F63">
        <f>IF(boxplot!C63="","",IF(boxplot!C63&lt;=boxplot!S$10,boxplot!C63,""))</f>
      </c>
      <c r="H63" s="2">
        <f>IF(boxplot!A63&gt;G$1,"",SMALL(F$1:F$500,boxplot!A63))</f>
      </c>
      <c r="I63" s="1">
        <v>63</v>
      </c>
      <c r="J63" s="2"/>
      <c r="K63" s="2" t="s">
        <v>22</v>
      </c>
      <c r="L63">
        <f>IF(boxplot!C63="","",IF(boxplot!C63&gt;=boxplot!U$10,boxplot!C63,""))</f>
      </c>
      <c r="N63" s="2">
        <f>IF(boxplot!A63&gt;M$1,"",SMALL(L$1:L$500,boxplot!A63))</f>
      </c>
      <c r="O63" s="1">
        <v>63</v>
      </c>
    </row>
    <row r="64" spans="5:15" ht="12.75">
      <c r="E64" s="2" t="s">
        <v>23</v>
      </c>
      <c r="F64">
        <f>IF(boxplot!C64="","",IF(boxplot!C64&lt;=boxplot!S$10,boxplot!C64,""))</f>
      </c>
      <c r="H64" s="2">
        <f>IF(boxplot!A64&gt;G$1,"",SMALL(F$1:F$500,boxplot!A64))</f>
      </c>
      <c r="I64" s="1">
        <v>64</v>
      </c>
      <c r="J64" s="2"/>
      <c r="K64" s="2" t="s">
        <v>22</v>
      </c>
      <c r="L64">
        <f>IF(boxplot!C64="","",IF(boxplot!C64&gt;=boxplot!U$10,boxplot!C64,""))</f>
      </c>
      <c r="N64" s="2">
        <f>IF(boxplot!A64&gt;M$1,"",SMALL(L$1:L$500,boxplot!A64))</f>
      </c>
      <c r="O64" s="1">
        <v>64</v>
      </c>
    </row>
    <row r="65" spans="5:15" ht="12.75">
      <c r="E65" s="2" t="s">
        <v>23</v>
      </c>
      <c r="F65">
        <f>IF(boxplot!C65="","",IF(boxplot!C65&lt;=boxplot!S$10,boxplot!C65,""))</f>
      </c>
      <c r="H65" s="2">
        <f>IF(boxplot!A65&gt;G$1,"",SMALL(F$1:F$500,boxplot!A65))</f>
      </c>
      <c r="I65" s="1">
        <v>65</v>
      </c>
      <c r="J65" s="2"/>
      <c r="K65" s="2" t="s">
        <v>22</v>
      </c>
      <c r="L65">
        <f>IF(boxplot!C65="","",IF(boxplot!C65&gt;=boxplot!U$10,boxplot!C65,""))</f>
      </c>
      <c r="N65" s="2">
        <f>IF(boxplot!A65&gt;M$1,"",SMALL(L$1:L$500,boxplot!A65))</f>
      </c>
      <c r="O65" s="1">
        <v>65</v>
      </c>
    </row>
    <row r="66" spans="5:15" ht="12.75">
      <c r="E66" s="2" t="s">
        <v>23</v>
      </c>
      <c r="F66">
        <f>IF(boxplot!C66="","",IF(boxplot!C66&lt;=boxplot!S$10,boxplot!C66,""))</f>
      </c>
      <c r="H66" s="2">
        <f>IF(boxplot!A66&gt;G$1,"",SMALL(F$1:F$500,boxplot!A66))</f>
      </c>
      <c r="I66" s="1">
        <v>66</v>
      </c>
      <c r="J66" s="2"/>
      <c r="K66" s="2" t="s">
        <v>22</v>
      </c>
      <c r="L66">
        <f>IF(boxplot!C66="","",IF(boxplot!C66&gt;=boxplot!U$10,boxplot!C66,""))</f>
      </c>
      <c r="N66" s="2">
        <f>IF(boxplot!A66&gt;M$1,"",SMALL(L$1:L$500,boxplot!A66))</f>
      </c>
      <c r="O66" s="1">
        <v>66</v>
      </c>
    </row>
    <row r="67" spans="5:15" ht="12.75">
      <c r="E67" s="2" t="s">
        <v>23</v>
      </c>
      <c r="F67">
        <f>IF(boxplot!C67="","",IF(boxplot!C67&lt;=boxplot!S$10,boxplot!C67,""))</f>
      </c>
      <c r="H67" s="2">
        <f>IF(boxplot!A67&gt;G$1,"",SMALL(F$1:F$500,boxplot!A67))</f>
      </c>
      <c r="I67" s="1">
        <v>67</v>
      </c>
      <c r="J67" s="2"/>
      <c r="K67" s="2" t="s">
        <v>22</v>
      </c>
      <c r="L67">
        <f>IF(boxplot!C67="","",IF(boxplot!C67&gt;=boxplot!U$10,boxplot!C67,""))</f>
      </c>
      <c r="N67" s="2">
        <f>IF(boxplot!A67&gt;M$1,"",SMALL(L$1:L$500,boxplot!A67))</f>
      </c>
      <c r="O67" s="1">
        <v>67</v>
      </c>
    </row>
    <row r="68" spans="5:15" ht="12.75">
      <c r="E68" s="2" t="s">
        <v>23</v>
      </c>
      <c r="F68">
        <f>IF(boxplot!C68="","",IF(boxplot!C68&lt;=boxplot!S$10,boxplot!C68,""))</f>
      </c>
      <c r="H68" s="2">
        <f>IF(boxplot!A68&gt;G$1,"",SMALL(F$1:F$500,boxplot!A68))</f>
      </c>
      <c r="I68" s="1">
        <v>68</v>
      </c>
      <c r="J68" s="2"/>
      <c r="K68" s="2" t="s">
        <v>22</v>
      </c>
      <c r="L68">
        <f>IF(boxplot!C68="","",IF(boxplot!C68&gt;=boxplot!U$10,boxplot!C68,""))</f>
      </c>
      <c r="N68" s="2">
        <f>IF(boxplot!A68&gt;M$1,"",SMALL(L$1:L$500,boxplot!A68))</f>
      </c>
      <c r="O68" s="1">
        <v>68</v>
      </c>
    </row>
    <row r="69" spans="5:15" ht="12.75">
      <c r="E69" s="2" t="s">
        <v>23</v>
      </c>
      <c r="F69">
        <f>IF(boxplot!C69="","",IF(boxplot!C69&lt;=boxplot!S$10,boxplot!C69,""))</f>
      </c>
      <c r="H69" s="2">
        <f>IF(boxplot!A69&gt;G$1,"",SMALL(F$1:F$500,boxplot!A69))</f>
      </c>
      <c r="I69" s="1">
        <v>69</v>
      </c>
      <c r="J69" s="2"/>
      <c r="K69" s="2" t="s">
        <v>22</v>
      </c>
      <c r="L69">
        <f>IF(boxplot!C69="","",IF(boxplot!C69&gt;=boxplot!U$10,boxplot!C69,""))</f>
      </c>
      <c r="N69" s="2">
        <f>IF(boxplot!A69&gt;M$1,"",SMALL(L$1:L$500,boxplot!A69))</f>
      </c>
      <c r="O69" s="1">
        <v>69</v>
      </c>
    </row>
    <row r="70" spans="5:15" ht="12.75">
      <c r="E70" s="2" t="s">
        <v>23</v>
      </c>
      <c r="F70">
        <f>IF(boxplot!C70="","",IF(boxplot!C70&lt;=boxplot!S$10,boxplot!C70,""))</f>
      </c>
      <c r="H70" s="2">
        <f>IF(boxplot!A70&gt;G$1,"",SMALL(F$1:F$500,boxplot!A70))</f>
      </c>
      <c r="I70" s="1">
        <v>70</v>
      </c>
      <c r="J70" s="2"/>
      <c r="K70" s="2" t="s">
        <v>22</v>
      </c>
      <c r="L70">
        <f>IF(boxplot!C70="","",IF(boxplot!C70&gt;=boxplot!U$10,boxplot!C70,""))</f>
      </c>
      <c r="N70" s="2">
        <f>IF(boxplot!A70&gt;M$1,"",SMALL(L$1:L$500,boxplot!A70))</f>
      </c>
      <c r="O70" s="1">
        <v>70</v>
      </c>
    </row>
    <row r="71" spans="5:15" ht="12.75">
      <c r="E71" s="2" t="s">
        <v>23</v>
      </c>
      <c r="F71">
        <f>IF(boxplot!C71="","",IF(boxplot!C71&lt;=boxplot!S$10,boxplot!C71,""))</f>
      </c>
      <c r="H71" s="2">
        <f>IF(boxplot!A71&gt;G$1,"",SMALL(F$1:F$500,boxplot!A71))</f>
      </c>
      <c r="I71" s="1">
        <v>71</v>
      </c>
      <c r="J71" s="2"/>
      <c r="K71" s="2" t="s">
        <v>22</v>
      </c>
      <c r="L71">
        <f>IF(boxplot!C71="","",IF(boxplot!C71&gt;=boxplot!U$10,boxplot!C71,""))</f>
      </c>
      <c r="N71" s="2">
        <f>IF(boxplot!A71&gt;M$1,"",SMALL(L$1:L$500,boxplot!A71))</f>
      </c>
      <c r="O71" s="1">
        <v>71</v>
      </c>
    </row>
    <row r="72" spans="5:15" ht="12.75">
      <c r="E72" s="2" t="s">
        <v>23</v>
      </c>
      <c r="F72">
        <f>IF(boxplot!C72="","",IF(boxplot!C72&lt;=boxplot!S$10,boxplot!C72,""))</f>
      </c>
      <c r="H72" s="2">
        <f>IF(boxplot!A72&gt;G$1,"",SMALL(F$1:F$500,boxplot!A72))</f>
      </c>
      <c r="I72" s="1">
        <v>72</v>
      </c>
      <c r="J72" s="2"/>
      <c r="K72" s="2" t="s">
        <v>22</v>
      </c>
      <c r="L72">
        <f>IF(boxplot!C72="","",IF(boxplot!C72&gt;=boxplot!U$10,boxplot!C72,""))</f>
      </c>
      <c r="N72" s="2">
        <f>IF(boxplot!A72&gt;M$1,"",SMALL(L$1:L$500,boxplot!A72))</f>
      </c>
      <c r="O72" s="1">
        <v>72</v>
      </c>
    </row>
    <row r="73" spans="5:15" ht="12.75">
      <c r="E73" s="2" t="s">
        <v>23</v>
      </c>
      <c r="F73">
        <f>IF(boxplot!C73="","",IF(boxplot!C73&lt;=boxplot!S$10,boxplot!C73,""))</f>
      </c>
      <c r="H73" s="2">
        <f>IF(boxplot!A73&gt;G$1,"",SMALL(F$1:F$500,boxplot!A73))</f>
      </c>
      <c r="I73" s="1">
        <v>73</v>
      </c>
      <c r="J73" s="2"/>
      <c r="K73" s="2" t="s">
        <v>22</v>
      </c>
      <c r="L73">
        <f>IF(boxplot!C73="","",IF(boxplot!C73&gt;=boxplot!U$10,boxplot!C73,""))</f>
      </c>
      <c r="N73" s="2">
        <f>IF(boxplot!A73&gt;M$1,"",SMALL(L$1:L$500,boxplot!A73))</f>
      </c>
      <c r="O73" s="1">
        <v>73</v>
      </c>
    </row>
    <row r="74" spans="5:15" ht="12.75">
      <c r="E74" s="2" t="s">
        <v>23</v>
      </c>
      <c r="F74">
        <f>IF(boxplot!C74="","",IF(boxplot!C74&lt;=boxplot!S$10,boxplot!C74,""))</f>
      </c>
      <c r="H74" s="2">
        <f>IF(boxplot!A74&gt;G$1,"",SMALL(F$1:F$500,boxplot!A74))</f>
      </c>
      <c r="I74" s="1">
        <v>74</v>
      </c>
      <c r="J74" s="2"/>
      <c r="K74" s="2" t="s">
        <v>22</v>
      </c>
      <c r="L74">
        <f>IF(boxplot!C74="","",IF(boxplot!C74&gt;=boxplot!U$10,boxplot!C74,""))</f>
      </c>
      <c r="N74" s="2">
        <f>IF(boxplot!A74&gt;M$1,"",SMALL(L$1:L$500,boxplot!A74))</f>
      </c>
      <c r="O74" s="1">
        <v>74</v>
      </c>
    </row>
    <row r="75" spans="5:15" ht="12.75">
      <c r="E75" s="2" t="s">
        <v>23</v>
      </c>
      <c r="F75">
        <f>IF(boxplot!C75="","",IF(boxplot!C75&lt;=boxplot!S$10,boxplot!C75,""))</f>
      </c>
      <c r="H75" s="2">
        <f>IF(boxplot!A75&gt;G$1,"",SMALL(F$1:F$500,boxplot!A75))</f>
      </c>
      <c r="I75" s="1">
        <v>75</v>
      </c>
      <c r="J75" s="2"/>
      <c r="K75" s="2" t="s">
        <v>22</v>
      </c>
      <c r="L75">
        <f>IF(boxplot!C75="","",IF(boxplot!C75&gt;=boxplot!U$10,boxplot!C75,""))</f>
      </c>
      <c r="N75" s="2">
        <f>IF(boxplot!A75&gt;M$1,"",SMALL(L$1:L$500,boxplot!A75))</f>
      </c>
      <c r="O75" s="1">
        <v>75</v>
      </c>
    </row>
    <row r="76" spans="5:15" ht="12.75">
      <c r="E76" s="2" t="s">
        <v>23</v>
      </c>
      <c r="F76">
        <f>IF(boxplot!C76="","",IF(boxplot!C76&lt;=boxplot!S$10,boxplot!C76,""))</f>
      </c>
      <c r="H76" s="2">
        <f>IF(boxplot!A76&gt;G$1,"",SMALL(F$1:F$500,boxplot!A76))</f>
      </c>
      <c r="I76" s="1">
        <v>76</v>
      </c>
      <c r="J76" s="2"/>
      <c r="K76" s="2" t="s">
        <v>22</v>
      </c>
      <c r="L76">
        <f>IF(boxplot!C76="","",IF(boxplot!C76&gt;=boxplot!U$10,boxplot!C76,""))</f>
      </c>
      <c r="N76" s="2">
        <f>IF(boxplot!A76&gt;M$1,"",SMALL(L$1:L$500,boxplot!A76))</f>
      </c>
      <c r="O76" s="1">
        <v>76</v>
      </c>
    </row>
    <row r="77" spans="5:15" ht="12.75">
      <c r="E77" s="2" t="s">
        <v>23</v>
      </c>
      <c r="F77">
        <f>IF(boxplot!C77="","",IF(boxplot!C77&lt;=boxplot!S$10,boxplot!C77,""))</f>
      </c>
      <c r="H77" s="2">
        <f>IF(boxplot!A77&gt;G$1,"",SMALL(F$1:F$500,boxplot!A77))</f>
      </c>
      <c r="I77" s="1">
        <v>77</v>
      </c>
      <c r="J77" s="2"/>
      <c r="K77" s="2" t="s">
        <v>22</v>
      </c>
      <c r="L77">
        <f>IF(boxplot!C77="","",IF(boxplot!C77&gt;=boxplot!U$10,boxplot!C77,""))</f>
      </c>
      <c r="N77" s="2">
        <f>IF(boxplot!A77&gt;M$1,"",SMALL(L$1:L$500,boxplot!A77))</f>
      </c>
      <c r="O77" s="1">
        <v>77</v>
      </c>
    </row>
    <row r="78" spans="5:15" ht="12.75">
      <c r="E78" s="2" t="s">
        <v>23</v>
      </c>
      <c r="F78">
        <f>IF(boxplot!C78="","",IF(boxplot!C78&lt;=boxplot!S$10,boxplot!C78,""))</f>
      </c>
      <c r="H78" s="2">
        <f>IF(boxplot!A78&gt;G$1,"",SMALL(F$1:F$500,boxplot!A78))</f>
      </c>
      <c r="I78" s="1">
        <v>78</v>
      </c>
      <c r="J78" s="2"/>
      <c r="K78" s="2" t="s">
        <v>22</v>
      </c>
      <c r="L78">
        <f>IF(boxplot!C78="","",IF(boxplot!C78&gt;=boxplot!U$10,boxplot!C78,""))</f>
      </c>
      <c r="N78" s="2">
        <f>IF(boxplot!A78&gt;M$1,"",SMALL(L$1:L$500,boxplot!A78))</f>
      </c>
      <c r="O78" s="1">
        <v>78</v>
      </c>
    </row>
    <row r="79" spans="5:15" ht="12.75">
      <c r="E79" s="2" t="s">
        <v>23</v>
      </c>
      <c r="F79">
        <f>IF(boxplot!C79="","",IF(boxplot!C79&lt;=boxplot!S$10,boxplot!C79,""))</f>
      </c>
      <c r="H79" s="2">
        <f>IF(boxplot!A79&gt;G$1,"",SMALL(F$1:F$500,boxplot!A79))</f>
      </c>
      <c r="I79" s="1">
        <v>79</v>
      </c>
      <c r="J79" s="2"/>
      <c r="K79" s="2" t="s">
        <v>22</v>
      </c>
      <c r="L79">
        <f>IF(boxplot!C79="","",IF(boxplot!C79&gt;=boxplot!U$10,boxplot!C79,""))</f>
      </c>
      <c r="N79" s="2">
        <f>IF(boxplot!A79&gt;M$1,"",SMALL(L$1:L$500,boxplot!A79))</f>
      </c>
      <c r="O79" s="1">
        <v>79</v>
      </c>
    </row>
    <row r="80" spans="5:15" ht="12.75">
      <c r="E80" s="2" t="s">
        <v>23</v>
      </c>
      <c r="F80">
        <f>IF(boxplot!C80="","",IF(boxplot!C80&lt;=boxplot!S$10,boxplot!C80,""))</f>
      </c>
      <c r="H80" s="2">
        <f>IF(boxplot!A80&gt;G$1,"",SMALL(F$1:F$500,boxplot!A80))</f>
      </c>
      <c r="I80" s="1">
        <v>80</v>
      </c>
      <c r="J80" s="2"/>
      <c r="K80" s="2" t="s">
        <v>22</v>
      </c>
      <c r="L80">
        <f>IF(boxplot!C80="","",IF(boxplot!C80&gt;=boxplot!U$10,boxplot!C80,""))</f>
      </c>
      <c r="N80" s="2">
        <f>IF(boxplot!A80&gt;M$1,"",SMALL(L$1:L$500,boxplot!A80))</f>
      </c>
      <c r="O80" s="1">
        <v>80</v>
      </c>
    </row>
    <row r="81" spans="5:15" ht="12.75">
      <c r="E81" s="2" t="s">
        <v>23</v>
      </c>
      <c r="F81">
        <f>IF(boxplot!C81="","",IF(boxplot!C81&lt;=boxplot!S$10,boxplot!C81,""))</f>
      </c>
      <c r="H81" s="2">
        <f>IF(boxplot!A81&gt;G$1,"",SMALL(F$1:F$500,boxplot!A81))</f>
      </c>
      <c r="I81" s="1">
        <v>81</v>
      </c>
      <c r="J81" s="2"/>
      <c r="K81" s="2" t="s">
        <v>22</v>
      </c>
      <c r="L81">
        <f>IF(boxplot!C81="","",IF(boxplot!C81&gt;=boxplot!U$10,boxplot!C81,""))</f>
      </c>
      <c r="N81" s="2">
        <f>IF(boxplot!A81&gt;M$1,"",SMALL(L$1:L$500,boxplot!A81))</f>
      </c>
      <c r="O81" s="1">
        <v>81</v>
      </c>
    </row>
    <row r="82" spans="5:15" ht="12.75">
      <c r="E82" s="2" t="s">
        <v>23</v>
      </c>
      <c r="F82">
        <f>IF(boxplot!C82="","",IF(boxplot!C82&lt;=boxplot!S$10,boxplot!C82,""))</f>
      </c>
      <c r="H82" s="2">
        <f>IF(boxplot!A82&gt;G$1,"",SMALL(F$1:F$500,boxplot!A82))</f>
      </c>
      <c r="I82" s="1">
        <v>82</v>
      </c>
      <c r="J82" s="2"/>
      <c r="K82" s="2" t="s">
        <v>22</v>
      </c>
      <c r="L82">
        <f>IF(boxplot!C82="","",IF(boxplot!C82&gt;=boxplot!U$10,boxplot!C82,""))</f>
      </c>
      <c r="N82" s="2">
        <f>IF(boxplot!A82&gt;M$1,"",SMALL(L$1:L$500,boxplot!A82))</f>
      </c>
      <c r="O82" s="1">
        <v>82</v>
      </c>
    </row>
    <row r="83" spans="5:15" ht="12.75">
      <c r="E83" s="2" t="s">
        <v>23</v>
      </c>
      <c r="F83">
        <f>IF(boxplot!C83="","",IF(boxplot!C83&lt;=boxplot!S$10,boxplot!C83,""))</f>
      </c>
      <c r="H83" s="2">
        <f>IF(boxplot!A83&gt;G$1,"",SMALL(F$1:F$500,boxplot!A83))</f>
      </c>
      <c r="I83" s="1">
        <v>83</v>
      </c>
      <c r="J83" s="2"/>
      <c r="K83" s="2" t="s">
        <v>22</v>
      </c>
      <c r="L83">
        <f>IF(boxplot!C83="","",IF(boxplot!C83&gt;=boxplot!U$10,boxplot!C83,""))</f>
      </c>
      <c r="N83" s="2">
        <f>IF(boxplot!A83&gt;M$1,"",SMALL(L$1:L$500,boxplot!A83))</f>
      </c>
      <c r="O83" s="1">
        <v>83</v>
      </c>
    </row>
    <row r="84" spans="5:15" ht="12.75">
      <c r="E84" s="2" t="s">
        <v>23</v>
      </c>
      <c r="F84">
        <f>IF(boxplot!C84="","",IF(boxplot!C84&lt;=boxplot!S$10,boxplot!C84,""))</f>
      </c>
      <c r="H84" s="2">
        <f>IF(boxplot!A84&gt;G$1,"",SMALL(F$1:F$500,boxplot!A84))</f>
      </c>
      <c r="I84" s="1">
        <v>84</v>
      </c>
      <c r="J84" s="2"/>
      <c r="K84" s="2" t="s">
        <v>22</v>
      </c>
      <c r="L84">
        <f>IF(boxplot!C84="","",IF(boxplot!C84&gt;=boxplot!U$10,boxplot!C84,""))</f>
      </c>
      <c r="N84" s="2">
        <f>IF(boxplot!A84&gt;M$1,"",SMALL(L$1:L$500,boxplot!A84))</f>
      </c>
      <c r="O84" s="1">
        <v>84</v>
      </c>
    </row>
    <row r="85" spans="5:15" ht="12.75">
      <c r="E85" s="2" t="s">
        <v>23</v>
      </c>
      <c r="F85">
        <f>IF(boxplot!C85="","",IF(boxplot!C85&lt;=boxplot!S$10,boxplot!C85,""))</f>
      </c>
      <c r="H85" s="2">
        <f>IF(boxplot!A85&gt;G$1,"",SMALL(F$1:F$500,boxplot!A85))</f>
      </c>
      <c r="I85" s="1">
        <v>85</v>
      </c>
      <c r="J85" s="2"/>
      <c r="K85" s="2" t="s">
        <v>22</v>
      </c>
      <c r="L85">
        <f>IF(boxplot!C85="","",IF(boxplot!C85&gt;=boxplot!U$10,boxplot!C85,""))</f>
      </c>
      <c r="N85" s="2">
        <f>IF(boxplot!A85&gt;M$1,"",SMALL(L$1:L$500,boxplot!A85))</f>
      </c>
      <c r="O85" s="1">
        <v>85</v>
      </c>
    </row>
    <row r="86" spans="5:15" ht="12.75">
      <c r="E86" s="2" t="s">
        <v>23</v>
      </c>
      <c r="F86">
        <f>IF(boxplot!C86="","",IF(boxplot!C86&lt;=boxplot!S$10,boxplot!C86,""))</f>
      </c>
      <c r="H86" s="2">
        <f>IF(boxplot!A86&gt;G$1,"",SMALL(F$1:F$500,boxplot!A86))</f>
      </c>
      <c r="I86" s="1">
        <v>86</v>
      </c>
      <c r="J86" s="2"/>
      <c r="K86" s="2" t="s">
        <v>22</v>
      </c>
      <c r="L86">
        <f>IF(boxplot!C86="","",IF(boxplot!C86&gt;=boxplot!U$10,boxplot!C86,""))</f>
      </c>
      <c r="N86" s="2">
        <f>IF(boxplot!A86&gt;M$1,"",SMALL(L$1:L$500,boxplot!A86))</f>
      </c>
      <c r="O86" s="1">
        <v>86</v>
      </c>
    </row>
    <row r="87" spans="5:15" ht="12.75">
      <c r="E87" s="2" t="s">
        <v>23</v>
      </c>
      <c r="F87">
        <f>IF(boxplot!C87="","",IF(boxplot!C87&lt;=boxplot!S$10,boxplot!C87,""))</f>
      </c>
      <c r="H87" s="2">
        <f>IF(boxplot!A87&gt;G$1,"",SMALL(F$1:F$500,boxplot!A87))</f>
      </c>
      <c r="I87" s="1">
        <v>87</v>
      </c>
      <c r="J87" s="2"/>
      <c r="K87" s="2" t="s">
        <v>22</v>
      </c>
      <c r="L87">
        <f>IF(boxplot!C87="","",IF(boxplot!C87&gt;=boxplot!U$10,boxplot!C87,""))</f>
      </c>
      <c r="N87" s="2">
        <f>IF(boxplot!A87&gt;M$1,"",SMALL(L$1:L$500,boxplot!A87))</f>
      </c>
      <c r="O87" s="1">
        <v>87</v>
      </c>
    </row>
    <row r="88" spans="5:15" ht="12.75">
      <c r="E88" s="2" t="s">
        <v>23</v>
      </c>
      <c r="F88">
        <f>IF(boxplot!C88="","",IF(boxplot!C88&lt;=boxplot!S$10,boxplot!C88,""))</f>
      </c>
      <c r="H88" s="2">
        <f>IF(boxplot!A88&gt;G$1,"",SMALL(F$1:F$500,boxplot!A88))</f>
      </c>
      <c r="I88" s="1">
        <v>88</v>
      </c>
      <c r="J88" s="2"/>
      <c r="K88" s="2" t="s">
        <v>22</v>
      </c>
      <c r="L88">
        <f>IF(boxplot!C88="","",IF(boxplot!C88&gt;=boxplot!U$10,boxplot!C88,""))</f>
      </c>
      <c r="N88" s="2">
        <f>IF(boxplot!A88&gt;M$1,"",SMALL(L$1:L$500,boxplot!A88))</f>
      </c>
      <c r="O88" s="1">
        <v>88</v>
      </c>
    </row>
    <row r="89" spans="5:15" ht="12.75">
      <c r="E89" s="2" t="s">
        <v>23</v>
      </c>
      <c r="F89">
        <f>IF(boxplot!C89="","",IF(boxplot!C89&lt;=boxplot!S$10,boxplot!C89,""))</f>
      </c>
      <c r="H89" s="2">
        <f>IF(boxplot!A89&gt;G$1,"",SMALL(F$1:F$500,boxplot!A89))</f>
      </c>
      <c r="I89" s="1">
        <v>89</v>
      </c>
      <c r="J89" s="2"/>
      <c r="K89" s="2" t="s">
        <v>22</v>
      </c>
      <c r="L89">
        <f>IF(boxplot!C89="","",IF(boxplot!C89&gt;=boxplot!U$10,boxplot!C89,""))</f>
      </c>
      <c r="N89" s="2">
        <f>IF(boxplot!A89&gt;M$1,"",SMALL(L$1:L$500,boxplot!A89))</f>
      </c>
      <c r="O89" s="1">
        <v>89</v>
      </c>
    </row>
    <row r="90" spans="5:15" ht="12.75">
      <c r="E90" s="2" t="s">
        <v>23</v>
      </c>
      <c r="F90">
        <f>IF(boxplot!C90="","",IF(boxplot!C90&lt;=boxplot!S$10,boxplot!C90,""))</f>
      </c>
      <c r="H90" s="2">
        <f>IF(boxplot!A90&gt;G$1,"",SMALL(F$1:F$500,boxplot!A90))</f>
      </c>
      <c r="I90" s="1">
        <v>90</v>
      </c>
      <c r="J90" s="2"/>
      <c r="K90" s="2" t="s">
        <v>22</v>
      </c>
      <c r="L90">
        <f>IF(boxplot!C90="","",IF(boxplot!C90&gt;=boxplot!U$10,boxplot!C90,""))</f>
      </c>
      <c r="N90" s="2">
        <f>IF(boxplot!A90&gt;M$1,"",SMALL(L$1:L$500,boxplot!A90))</f>
      </c>
      <c r="O90" s="1">
        <v>90</v>
      </c>
    </row>
    <row r="91" spans="5:15" ht="12.75">
      <c r="E91" s="2" t="s">
        <v>23</v>
      </c>
      <c r="F91">
        <f>IF(boxplot!C91="","",IF(boxplot!C91&lt;=boxplot!S$10,boxplot!C91,""))</f>
      </c>
      <c r="H91" s="2">
        <f>IF(boxplot!A91&gt;G$1,"",SMALL(F$1:F$500,boxplot!A91))</f>
      </c>
      <c r="I91" s="1">
        <v>91</v>
      </c>
      <c r="J91" s="2"/>
      <c r="K91" s="2" t="s">
        <v>22</v>
      </c>
      <c r="L91">
        <f>IF(boxplot!C91="","",IF(boxplot!C91&gt;=boxplot!U$10,boxplot!C91,""))</f>
      </c>
      <c r="N91" s="2">
        <f>IF(boxplot!A91&gt;M$1,"",SMALL(L$1:L$500,boxplot!A91))</f>
      </c>
      <c r="O91" s="1">
        <v>91</v>
      </c>
    </row>
    <row r="92" spans="5:15" ht="12.75">
      <c r="E92" s="2" t="s">
        <v>23</v>
      </c>
      <c r="F92">
        <f>IF(boxplot!C92="","",IF(boxplot!C92&lt;=boxplot!S$10,boxplot!C92,""))</f>
      </c>
      <c r="H92" s="2">
        <f>IF(boxplot!A92&gt;G$1,"",SMALL(F$1:F$500,boxplot!A92))</f>
      </c>
      <c r="I92" s="1">
        <v>92</v>
      </c>
      <c r="J92" s="2"/>
      <c r="K92" s="2" t="s">
        <v>22</v>
      </c>
      <c r="L92">
        <f>IF(boxplot!C92="","",IF(boxplot!C92&gt;=boxplot!U$10,boxplot!C92,""))</f>
      </c>
      <c r="N92" s="2">
        <f>IF(boxplot!A92&gt;M$1,"",SMALL(L$1:L$500,boxplot!A92))</f>
      </c>
      <c r="O92" s="1">
        <v>92</v>
      </c>
    </row>
    <row r="93" spans="5:15" ht="12.75">
      <c r="E93" s="2" t="s">
        <v>23</v>
      </c>
      <c r="F93">
        <f>IF(boxplot!C93="","",IF(boxplot!C93&lt;=boxplot!S$10,boxplot!C93,""))</f>
      </c>
      <c r="H93" s="2">
        <f>IF(boxplot!A93&gt;G$1,"",SMALL(F$1:F$500,boxplot!A93))</f>
      </c>
      <c r="I93" s="1">
        <v>93</v>
      </c>
      <c r="J93" s="2"/>
      <c r="K93" s="2" t="s">
        <v>22</v>
      </c>
      <c r="L93">
        <f>IF(boxplot!C93="","",IF(boxplot!C93&gt;=boxplot!U$10,boxplot!C93,""))</f>
      </c>
      <c r="N93" s="2">
        <f>IF(boxplot!A93&gt;M$1,"",SMALL(L$1:L$500,boxplot!A93))</f>
      </c>
      <c r="O93" s="1">
        <v>93</v>
      </c>
    </row>
    <row r="94" spans="5:15" ht="12.75">
      <c r="E94" s="2" t="s">
        <v>23</v>
      </c>
      <c r="F94">
        <f>IF(boxplot!C94="","",IF(boxplot!C94&lt;=boxplot!S$10,boxplot!C94,""))</f>
      </c>
      <c r="H94" s="2">
        <f>IF(boxplot!A94&gt;G$1,"",SMALL(F$1:F$500,boxplot!A94))</f>
      </c>
      <c r="I94" s="1">
        <v>94</v>
      </c>
      <c r="J94" s="2"/>
      <c r="K94" s="2" t="s">
        <v>22</v>
      </c>
      <c r="L94">
        <f>IF(boxplot!C94="","",IF(boxplot!C94&gt;=boxplot!U$10,boxplot!C94,""))</f>
      </c>
      <c r="N94" s="2">
        <f>IF(boxplot!A94&gt;M$1,"",SMALL(L$1:L$500,boxplot!A94))</f>
      </c>
      <c r="O94" s="1">
        <v>94</v>
      </c>
    </row>
    <row r="95" spans="5:15" ht="12.75">
      <c r="E95" s="2" t="s">
        <v>23</v>
      </c>
      <c r="F95">
        <f>IF(boxplot!C95="","",IF(boxplot!C95&lt;=boxplot!S$10,boxplot!C95,""))</f>
      </c>
      <c r="H95" s="2">
        <f>IF(boxplot!A95&gt;G$1,"",SMALL(F$1:F$500,boxplot!A95))</f>
      </c>
      <c r="I95" s="1">
        <v>95</v>
      </c>
      <c r="J95" s="2"/>
      <c r="K95" s="2" t="s">
        <v>22</v>
      </c>
      <c r="L95">
        <f>IF(boxplot!C95="","",IF(boxplot!C95&gt;=boxplot!U$10,boxplot!C95,""))</f>
      </c>
      <c r="N95" s="2">
        <f>IF(boxplot!A95&gt;M$1,"",SMALL(L$1:L$500,boxplot!A95))</f>
      </c>
      <c r="O95" s="1">
        <v>95</v>
      </c>
    </row>
    <row r="96" spans="5:15" ht="12.75">
      <c r="E96" s="2" t="s">
        <v>23</v>
      </c>
      <c r="F96">
        <f>IF(boxplot!C96="","",IF(boxplot!C96&lt;=boxplot!S$10,boxplot!C96,""))</f>
      </c>
      <c r="H96" s="2">
        <f>IF(boxplot!A96&gt;G$1,"",SMALL(F$1:F$500,boxplot!A96))</f>
      </c>
      <c r="I96" s="1">
        <v>96</v>
      </c>
      <c r="J96" s="2"/>
      <c r="K96" s="2" t="s">
        <v>22</v>
      </c>
      <c r="L96">
        <f>IF(boxplot!C96="","",IF(boxplot!C96&gt;=boxplot!U$10,boxplot!C96,""))</f>
      </c>
      <c r="N96" s="2">
        <f>IF(boxplot!A96&gt;M$1,"",SMALL(L$1:L$500,boxplot!A96))</f>
      </c>
      <c r="O96" s="1">
        <v>96</v>
      </c>
    </row>
    <row r="97" spans="5:15" ht="12.75">
      <c r="E97" s="2" t="s">
        <v>23</v>
      </c>
      <c r="F97">
        <f>IF(boxplot!C97="","",IF(boxplot!C97&lt;=boxplot!S$10,boxplot!C97,""))</f>
      </c>
      <c r="H97" s="2">
        <f>IF(boxplot!A97&gt;G$1,"",SMALL(F$1:F$500,boxplot!A97))</f>
      </c>
      <c r="I97" s="1">
        <v>97</v>
      </c>
      <c r="J97" s="2"/>
      <c r="K97" s="2" t="s">
        <v>22</v>
      </c>
      <c r="L97">
        <f>IF(boxplot!C97="","",IF(boxplot!C97&gt;=boxplot!U$10,boxplot!C97,""))</f>
      </c>
      <c r="N97" s="2">
        <f>IF(boxplot!A97&gt;M$1,"",SMALL(L$1:L$500,boxplot!A97))</f>
      </c>
      <c r="O97" s="1">
        <v>97</v>
      </c>
    </row>
    <row r="98" spans="5:15" ht="12.75">
      <c r="E98" s="2" t="s">
        <v>23</v>
      </c>
      <c r="F98">
        <f>IF(boxplot!C98="","",IF(boxplot!C98&lt;=boxplot!S$10,boxplot!C98,""))</f>
      </c>
      <c r="H98" s="2">
        <f>IF(boxplot!A98&gt;G$1,"",SMALL(F$1:F$500,boxplot!A98))</f>
      </c>
      <c r="I98" s="1">
        <v>98</v>
      </c>
      <c r="J98" s="2"/>
      <c r="K98" s="2" t="s">
        <v>22</v>
      </c>
      <c r="L98">
        <f>IF(boxplot!C98="","",IF(boxplot!C98&gt;=boxplot!U$10,boxplot!C98,""))</f>
      </c>
      <c r="N98" s="2">
        <f>IF(boxplot!A98&gt;M$1,"",SMALL(L$1:L$500,boxplot!A98))</f>
      </c>
      <c r="O98" s="1">
        <v>98</v>
      </c>
    </row>
    <row r="99" spans="5:15" ht="12.75">
      <c r="E99" s="2" t="s">
        <v>23</v>
      </c>
      <c r="F99">
        <f>IF(boxplot!C99="","",IF(boxplot!C99&lt;=boxplot!S$10,boxplot!C99,""))</f>
      </c>
      <c r="H99" s="2">
        <f>IF(boxplot!A99&gt;G$1,"",SMALL(F$1:F$500,boxplot!A99))</f>
      </c>
      <c r="I99" s="1">
        <v>99</v>
      </c>
      <c r="J99" s="2"/>
      <c r="K99" s="2" t="s">
        <v>22</v>
      </c>
      <c r="L99">
        <f>IF(boxplot!C99="","",IF(boxplot!C99&gt;=boxplot!U$10,boxplot!C99,""))</f>
      </c>
      <c r="N99" s="2">
        <f>IF(boxplot!A99&gt;M$1,"",SMALL(L$1:L$500,boxplot!A99))</f>
      </c>
      <c r="O99" s="1">
        <v>99</v>
      </c>
    </row>
    <row r="100" spans="5:15" ht="12.75">
      <c r="E100" s="2" t="s">
        <v>23</v>
      </c>
      <c r="F100">
        <f>IF(boxplot!C100="","",IF(boxplot!C100&lt;=boxplot!S$10,boxplot!C100,""))</f>
      </c>
      <c r="H100" s="2">
        <f>IF(boxplot!A100&gt;G$1,"",SMALL(F$1:F$500,boxplot!A100))</f>
      </c>
      <c r="I100" s="1">
        <v>100</v>
      </c>
      <c r="J100" s="2"/>
      <c r="K100" s="2" t="s">
        <v>22</v>
      </c>
      <c r="L100">
        <f>IF(boxplot!C100="","",IF(boxplot!C100&gt;=boxplot!U$10,boxplot!C100,""))</f>
      </c>
      <c r="N100" s="2">
        <f>IF(boxplot!A100&gt;M$1,"",SMALL(L$1:L$500,boxplot!A100))</f>
      </c>
      <c r="O100" s="1">
        <v>100</v>
      </c>
    </row>
    <row r="101" spans="5:15" ht="12.75">
      <c r="E101" s="2" t="s">
        <v>23</v>
      </c>
      <c r="F101">
        <f>IF(boxplot!C101="","",IF(boxplot!C101&lt;=boxplot!S$10,boxplot!C101,""))</f>
      </c>
      <c r="H101" s="2">
        <f>IF(boxplot!A101&gt;G$1,"",SMALL(F$1:F$500,boxplot!A101))</f>
      </c>
      <c r="I101" s="1">
        <v>101</v>
      </c>
      <c r="J101" s="2"/>
      <c r="K101" s="2" t="s">
        <v>22</v>
      </c>
      <c r="L101">
        <f>IF(boxplot!C101="","",IF(boxplot!C101&gt;=boxplot!U$10,boxplot!C101,""))</f>
      </c>
      <c r="N101" s="2">
        <f>IF(boxplot!A101&gt;M$1,"",SMALL(L$1:L$500,boxplot!A101))</f>
      </c>
      <c r="O101" s="1">
        <v>101</v>
      </c>
    </row>
    <row r="102" spans="5:15" ht="12.75">
      <c r="E102" s="2" t="s">
        <v>23</v>
      </c>
      <c r="F102">
        <f>IF(boxplot!C102="","",IF(boxplot!C102&lt;=boxplot!S$10,boxplot!C102,""))</f>
      </c>
      <c r="H102" s="2">
        <f>IF(boxplot!A102&gt;G$1,"",SMALL(F$1:F$500,boxplot!A102))</f>
      </c>
      <c r="I102" s="1">
        <v>102</v>
      </c>
      <c r="J102" s="2"/>
      <c r="K102" s="2" t="s">
        <v>22</v>
      </c>
      <c r="L102">
        <f>IF(boxplot!C102="","",IF(boxplot!C102&gt;=boxplot!U$10,boxplot!C102,""))</f>
      </c>
      <c r="N102" s="2">
        <f>IF(boxplot!A102&gt;M$1,"",SMALL(L$1:L$500,boxplot!A102))</f>
      </c>
      <c r="O102" s="1">
        <v>102</v>
      </c>
    </row>
    <row r="103" spans="5:15" ht="12.75">
      <c r="E103" s="2" t="s">
        <v>23</v>
      </c>
      <c r="F103">
        <f>IF(boxplot!C103="","",IF(boxplot!C103&lt;=boxplot!S$10,boxplot!C103,""))</f>
      </c>
      <c r="H103" s="2">
        <f>IF(boxplot!A103&gt;G$1,"",SMALL(F$1:F$500,boxplot!A103))</f>
      </c>
      <c r="I103" s="1">
        <v>103</v>
      </c>
      <c r="J103" s="2"/>
      <c r="K103" s="2" t="s">
        <v>22</v>
      </c>
      <c r="L103">
        <f>IF(boxplot!C103="","",IF(boxplot!C103&gt;=boxplot!U$10,boxplot!C103,""))</f>
      </c>
      <c r="N103" s="2">
        <f>IF(boxplot!A103&gt;M$1,"",SMALL(L$1:L$500,boxplot!A103))</f>
      </c>
      <c r="O103" s="1">
        <v>103</v>
      </c>
    </row>
    <row r="104" spans="5:15" ht="12.75">
      <c r="E104" s="2" t="s">
        <v>23</v>
      </c>
      <c r="F104">
        <f>IF(boxplot!C104="","",IF(boxplot!C104&lt;=boxplot!S$10,boxplot!C104,""))</f>
      </c>
      <c r="H104" s="2">
        <f>IF(boxplot!A104&gt;G$1,"",SMALL(F$1:F$500,boxplot!A104))</f>
      </c>
      <c r="I104" s="1">
        <v>104</v>
      </c>
      <c r="J104" s="2"/>
      <c r="K104" s="2" t="s">
        <v>22</v>
      </c>
      <c r="L104">
        <f>IF(boxplot!C104="","",IF(boxplot!C104&gt;=boxplot!U$10,boxplot!C104,""))</f>
      </c>
      <c r="N104" s="2">
        <f>IF(boxplot!A104&gt;M$1,"",SMALL(L$1:L$500,boxplot!A104))</f>
      </c>
      <c r="O104" s="1">
        <v>104</v>
      </c>
    </row>
    <row r="105" spans="5:15" ht="12.75">
      <c r="E105" s="2" t="s">
        <v>23</v>
      </c>
      <c r="F105">
        <f>IF(boxplot!C105="","",IF(boxplot!C105&lt;=boxplot!S$10,boxplot!C105,""))</f>
      </c>
      <c r="H105" s="2">
        <f>IF(boxplot!A105&gt;G$1,"",SMALL(F$1:F$500,boxplot!A105))</f>
      </c>
      <c r="I105" s="1">
        <v>105</v>
      </c>
      <c r="J105" s="2"/>
      <c r="K105" s="2" t="s">
        <v>22</v>
      </c>
      <c r="L105">
        <f>IF(boxplot!C105="","",IF(boxplot!C105&gt;=boxplot!U$10,boxplot!C105,""))</f>
      </c>
      <c r="N105" s="2">
        <f>IF(boxplot!A105&gt;M$1,"",SMALL(L$1:L$500,boxplot!A105))</f>
      </c>
      <c r="O105" s="1">
        <v>105</v>
      </c>
    </row>
    <row r="106" spans="5:15" ht="12.75">
      <c r="E106" s="2" t="s">
        <v>23</v>
      </c>
      <c r="F106">
        <f>IF(boxplot!C106="","",IF(boxplot!C106&lt;=boxplot!S$10,boxplot!C106,""))</f>
      </c>
      <c r="H106" s="2">
        <f>IF(boxplot!A106&gt;G$1,"",SMALL(F$1:F$500,boxplot!A106))</f>
      </c>
      <c r="I106" s="1">
        <v>106</v>
      </c>
      <c r="J106" s="2"/>
      <c r="K106" s="2" t="s">
        <v>22</v>
      </c>
      <c r="L106">
        <f>IF(boxplot!C106="","",IF(boxplot!C106&gt;=boxplot!U$10,boxplot!C106,""))</f>
      </c>
      <c r="N106" s="2">
        <f>IF(boxplot!A106&gt;M$1,"",SMALL(L$1:L$500,boxplot!A106))</f>
      </c>
      <c r="O106" s="1">
        <v>106</v>
      </c>
    </row>
    <row r="107" spans="5:15" ht="12.75">
      <c r="E107" s="2" t="s">
        <v>23</v>
      </c>
      <c r="F107">
        <f>IF(boxplot!C107="","",IF(boxplot!C107&lt;=boxplot!S$10,boxplot!C107,""))</f>
      </c>
      <c r="H107" s="2">
        <f>IF(boxplot!A107&gt;G$1,"",SMALL(F$1:F$500,boxplot!A107))</f>
      </c>
      <c r="I107" s="1">
        <v>107</v>
      </c>
      <c r="J107" s="2"/>
      <c r="K107" s="2" t="s">
        <v>22</v>
      </c>
      <c r="L107">
        <f>IF(boxplot!C107="","",IF(boxplot!C107&gt;=boxplot!U$10,boxplot!C107,""))</f>
      </c>
      <c r="N107" s="2">
        <f>IF(boxplot!A107&gt;M$1,"",SMALL(L$1:L$500,boxplot!A107))</f>
      </c>
      <c r="O107" s="1">
        <v>107</v>
      </c>
    </row>
    <row r="108" spans="5:15" ht="12.75">
      <c r="E108" s="2" t="s">
        <v>23</v>
      </c>
      <c r="F108">
        <f>IF(boxplot!C108="","",IF(boxplot!C108&lt;=boxplot!S$10,boxplot!C108,""))</f>
      </c>
      <c r="H108" s="2">
        <f>IF(boxplot!A108&gt;G$1,"",SMALL(F$1:F$500,boxplot!A108))</f>
      </c>
      <c r="I108" s="1">
        <v>108</v>
      </c>
      <c r="J108" s="2"/>
      <c r="K108" s="2" t="s">
        <v>22</v>
      </c>
      <c r="L108">
        <f>IF(boxplot!C108="","",IF(boxplot!C108&gt;=boxplot!U$10,boxplot!C108,""))</f>
      </c>
      <c r="N108" s="2">
        <f>IF(boxplot!A108&gt;M$1,"",SMALL(L$1:L$500,boxplot!A108))</f>
      </c>
      <c r="O108" s="1">
        <v>108</v>
      </c>
    </row>
    <row r="109" spans="5:15" ht="12.75">
      <c r="E109" s="2" t="s">
        <v>23</v>
      </c>
      <c r="F109">
        <f>IF(boxplot!C109="","",IF(boxplot!C109&lt;=boxplot!S$10,boxplot!C109,""))</f>
      </c>
      <c r="H109" s="2">
        <f>IF(boxplot!A109&gt;G$1,"",SMALL(F$1:F$500,boxplot!A109))</f>
      </c>
      <c r="I109" s="1">
        <v>109</v>
      </c>
      <c r="J109" s="2"/>
      <c r="K109" s="2" t="s">
        <v>22</v>
      </c>
      <c r="L109">
        <f>IF(boxplot!C109="","",IF(boxplot!C109&gt;=boxplot!U$10,boxplot!C109,""))</f>
      </c>
      <c r="N109" s="2">
        <f>IF(boxplot!A109&gt;M$1,"",SMALL(L$1:L$500,boxplot!A109))</f>
      </c>
      <c r="O109" s="1">
        <v>109</v>
      </c>
    </row>
    <row r="110" spans="5:15" ht="12.75">
      <c r="E110" s="2" t="s">
        <v>23</v>
      </c>
      <c r="F110">
        <f>IF(boxplot!C110="","",IF(boxplot!C110&lt;=boxplot!S$10,boxplot!C110,""))</f>
      </c>
      <c r="H110" s="2">
        <f>IF(boxplot!A110&gt;G$1,"",SMALL(F$1:F$500,boxplot!A110))</f>
      </c>
      <c r="I110" s="1">
        <v>110</v>
      </c>
      <c r="J110" s="2"/>
      <c r="K110" s="2" t="s">
        <v>22</v>
      </c>
      <c r="L110">
        <f>IF(boxplot!C110="","",IF(boxplot!C110&gt;=boxplot!U$10,boxplot!C110,""))</f>
      </c>
      <c r="N110" s="2">
        <f>IF(boxplot!A110&gt;M$1,"",SMALL(L$1:L$500,boxplot!A110))</f>
      </c>
      <c r="O110" s="1">
        <v>110</v>
      </c>
    </row>
    <row r="111" spans="5:15" ht="12.75">
      <c r="E111" s="2" t="s">
        <v>23</v>
      </c>
      <c r="F111">
        <f>IF(boxplot!C111="","",IF(boxplot!C111&lt;=boxplot!S$10,boxplot!C111,""))</f>
      </c>
      <c r="H111" s="2">
        <f>IF(boxplot!A111&gt;G$1,"",SMALL(F$1:F$500,boxplot!A111))</f>
      </c>
      <c r="I111" s="1">
        <v>111</v>
      </c>
      <c r="J111" s="2"/>
      <c r="K111" s="2" t="s">
        <v>22</v>
      </c>
      <c r="L111">
        <f>IF(boxplot!C111="","",IF(boxplot!C111&gt;=boxplot!U$10,boxplot!C111,""))</f>
      </c>
      <c r="N111" s="2">
        <f>IF(boxplot!A111&gt;M$1,"",SMALL(L$1:L$500,boxplot!A111))</f>
      </c>
      <c r="O111" s="1">
        <v>111</v>
      </c>
    </row>
    <row r="112" spans="5:15" ht="12.75">
      <c r="E112" s="2" t="s">
        <v>23</v>
      </c>
      <c r="F112">
        <f>IF(boxplot!C112="","",IF(boxplot!C112&lt;=boxplot!S$10,boxplot!C112,""))</f>
      </c>
      <c r="H112" s="2">
        <f>IF(boxplot!A112&gt;G$1,"",SMALL(F$1:F$500,boxplot!A112))</f>
      </c>
      <c r="I112" s="1">
        <v>112</v>
      </c>
      <c r="J112" s="2"/>
      <c r="K112" s="2" t="s">
        <v>22</v>
      </c>
      <c r="L112">
        <f>IF(boxplot!C112="","",IF(boxplot!C112&gt;=boxplot!U$10,boxplot!C112,""))</f>
      </c>
      <c r="N112" s="2">
        <f>IF(boxplot!A112&gt;M$1,"",SMALL(L$1:L$500,boxplot!A112))</f>
      </c>
      <c r="O112" s="1">
        <v>112</v>
      </c>
    </row>
    <row r="113" spans="5:15" ht="12.75">
      <c r="E113" s="2" t="s">
        <v>23</v>
      </c>
      <c r="F113">
        <f>IF(boxplot!C113="","",IF(boxplot!C113&lt;=boxplot!S$10,boxplot!C113,""))</f>
      </c>
      <c r="H113" s="2">
        <f>IF(boxplot!A113&gt;G$1,"",SMALL(F$1:F$500,boxplot!A113))</f>
      </c>
      <c r="I113" s="1">
        <v>113</v>
      </c>
      <c r="J113" s="2"/>
      <c r="K113" s="2" t="s">
        <v>22</v>
      </c>
      <c r="L113">
        <f>IF(boxplot!C113="","",IF(boxplot!C113&gt;=boxplot!U$10,boxplot!C113,""))</f>
      </c>
      <c r="N113" s="2">
        <f>IF(boxplot!A113&gt;M$1,"",SMALL(L$1:L$500,boxplot!A113))</f>
      </c>
      <c r="O113" s="1">
        <v>113</v>
      </c>
    </row>
    <row r="114" spans="5:15" ht="12.75">
      <c r="E114" s="2" t="s">
        <v>23</v>
      </c>
      <c r="F114">
        <f>IF(boxplot!C114="","",IF(boxplot!C114&lt;=boxplot!S$10,boxplot!C114,""))</f>
      </c>
      <c r="H114" s="2">
        <f>IF(boxplot!A114&gt;G$1,"",SMALL(F$1:F$500,boxplot!A114))</f>
      </c>
      <c r="I114" s="1">
        <v>114</v>
      </c>
      <c r="J114" s="2"/>
      <c r="K114" s="2" t="s">
        <v>22</v>
      </c>
      <c r="L114">
        <f>IF(boxplot!C114="","",IF(boxplot!C114&gt;=boxplot!U$10,boxplot!C114,""))</f>
      </c>
      <c r="N114" s="2">
        <f>IF(boxplot!A114&gt;M$1,"",SMALL(L$1:L$500,boxplot!A114))</f>
      </c>
      <c r="O114" s="1">
        <v>114</v>
      </c>
    </row>
    <row r="115" spans="5:15" ht="12.75">
      <c r="E115" s="2" t="s">
        <v>23</v>
      </c>
      <c r="F115">
        <f>IF(boxplot!C115="","",IF(boxplot!C115&lt;=boxplot!S$10,boxplot!C115,""))</f>
      </c>
      <c r="H115" s="2">
        <f>IF(boxplot!A115&gt;G$1,"",SMALL(F$1:F$500,boxplot!A115))</f>
      </c>
      <c r="I115" s="1">
        <v>115</v>
      </c>
      <c r="J115" s="2"/>
      <c r="K115" s="2" t="s">
        <v>22</v>
      </c>
      <c r="L115">
        <f>IF(boxplot!C115="","",IF(boxplot!C115&gt;=boxplot!U$10,boxplot!C115,""))</f>
      </c>
      <c r="N115" s="2">
        <f>IF(boxplot!A115&gt;M$1,"",SMALL(L$1:L$500,boxplot!A115))</f>
      </c>
      <c r="O115" s="1">
        <v>115</v>
      </c>
    </row>
    <row r="116" spans="5:15" ht="12.75">
      <c r="E116" s="2" t="s">
        <v>23</v>
      </c>
      <c r="F116">
        <f>IF(boxplot!C116="","",IF(boxplot!C116&lt;=boxplot!S$10,boxplot!C116,""))</f>
      </c>
      <c r="H116" s="2">
        <f>IF(boxplot!A116&gt;G$1,"",SMALL(F$1:F$500,boxplot!A116))</f>
      </c>
      <c r="I116" s="1">
        <v>116</v>
      </c>
      <c r="J116" s="2"/>
      <c r="K116" s="2" t="s">
        <v>22</v>
      </c>
      <c r="L116">
        <f>IF(boxplot!C116="","",IF(boxplot!C116&gt;=boxplot!U$10,boxplot!C116,""))</f>
      </c>
      <c r="N116" s="2">
        <f>IF(boxplot!A116&gt;M$1,"",SMALL(L$1:L$500,boxplot!A116))</f>
      </c>
      <c r="O116" s="1">
        <v>116</v>
      </c>
    </row>
    <row r="117" spans="5:15" ht="12.75">
      <c r="E117" s="2" t="s">
        <v>23</v>
      </c>
      <c r="F117">
        <f>IF(boxplot!C117="","",IF(boxplot!C117&lt;=boxplot!S$10,boxplot!C117,""))</f>
      </c>
      <c r="H117" s="2">
        <f>IF(boxplot!A117&gt;G$1,"",SMALL(F$1:F$500,boxplot!A117))</f>
      </c>
      <c r="I117" s="1">
        <v>117</v>
      </c>
      <c r="J117" s="2"/>
      <c r="K117" s="2" t="s">
        <v>22</v>
      </c>
      <c r="L117">
        <f>IF(boxplot!C117="","",IF(boxplot!C117&gt;=boxplot!U$10,boxplot!C117,""))</f>
      </c>
      <c r="N117" s="2">
        <f>IF(boxplot!A117&gt;M$1,"",SMALL(L$1:L$500,boxplot!A117))</f>
      </c>
      <c r="O117" s="1">
        <v>117</v>
      </c>
    </row>
    <row r="118" spans="5:15" ht="12.75">
      <c r="E118" s="2" t="s">
        <v>23</v>
      </c>
      <c r="F118">
        <f>IF(boxplot!C118="","",IF(boxplot!C118&lt;=boxplot!S$10,boxplot!C118,""))</f>
      </c>
      <c r="H118" s="2">
        <f>IF(boxplot!A118&gt;G$1,"",SMALL(F$1:F$500,boxplot!A118))</f>
      </c>
      <c r="I118" s="1">
        <v>118</v>
      </c>
      <c r="J118" s="2"/>
      <c r="K118" s="2" t="s">
        <v>22</v>
      </c>
      <c r="L118">
        <f>IF(boxplot!C118="","",IF(boxplot!C118&gt;=boxplot!U$10,boxplot!C118,""))</f>
      </c>
      <c r="N118" s="2">
        <f>IF(boxplot!A118&gt;M$1,"",SMALL(L$1:L$500,boxplot!A118))</f>
      </c>
      <c r="O118" s="1">
        <v>118</v>
      </c>
    </row>
    <row r="119" spans="5:15" ht="12.75">
      <c r="E119" s="2" t="s">
        <v>23</v>
      </c>
      <c r="F119">
        <f>IF(boxplot!C119="","",IF(boxplot!C119&lt;=boxplot!S$10,boxplot!C119,""))</f>
      </c>
      <c r="H119" s="2">
        <f>IF(boxplot!A119&gt;G$1,"",SMALL(F$1:F$500,boxplot!A119))</f>
      </c>
      <c r="I119" s="1">
        <v>119</v>
      </c>
      <c r="J119" s="2"/>
      <c r="K119" s="2" t="s">
        <v>22</v>
      </c>
      <c r="L119">
        <f>IF(boxplot!C119="","",IF(boxplot!C119&gt;=boxplot!U$10,boxplot!C119,""))</f>
      </c>
      <c r="N119" s="2">
        <f>IF(boxplot!A119&gt;M$1,"",SMALL(L$1:L$500,boxplot!A119))</f>
      </c>
      <c r="O119" s="1">
        <v>119</v>
      </c>
    </row>
    <row r="120" spans="5:15" ht="12.75">
      <c r="E120" s="2" t="s">
        <v>23</v>
      </c>
      <c r="F120">
        <f>IF(boxplot!C120="","",IF(boxplot!C120&lt;=boxplot!S$10,boxplot!C120,""))</f>
      </c>
      <c r="H120" s="2">
        <f>IF(boxplot!A120&gt;G$1,"",SMALL(F$1:F$500,boxplot!A120))</f>
      </c>
      <c r="I120" s="1">
        <v>120</v>
      </c>
      <c r="J120" s="2"/>
      <c r="K120" s="2" t="s">
        <v>22</v>
      </c>
      <c r="L120">
        <f>IF(boxplot!C120="","",IF(boxplot!C120&gt;=boxplot!U$10,boxplot!C120,""))</f>
      </c>
      <c r="N120" s="2">
        <f>IF(boxplot!A120&gt;M$1,"",SMALL(L$1:L$500,boxplot!A120))</f>
      </c>
      <c r="O120" s="1">
        <v>120</v>
      </c>
    </row>
    <row r="121" spans="5:15" ht="12.75">
      <c r="E121" s="2" t="s">
        <v>23</v>
      </c>
      <c r="F121">
        <f>IF(boxplot!C121="","",IF(boxplot!C121&lt;=boxplot!S$10,boxplot!C121,""))</f>
      </c>
      <c r="H121" s="2">
        <f>IF(boxplot!A121&gt;G$1,"",SMALL(F$1:F$500,boxplot!A121))</f>
      </c>
      <c r="I121" s="1">
        <v>121</v>
      </c>
      <c r="J121" s="2"/>
      <c r="K121" s="2" t="s">
        <v>22</v>
      </c>
      <c r="L121">
        <f>IF(boxplot!C121="","",IF(boxplot!C121&gt;=boxplot!U$10,boxplot!C121,""))</f>
      </c>
      <c r="N121" s="2">
        <f>IF(boxplot!A121&gt;M$1,"",SMALL(L$1:L$500,boxplot!A121))</f>
      </c>
      <c r="O121" s="1">
        <v>121</v>
      </c>
    </row>
    <row r="122" spans="5:15" ht="12.75">
      <c r="E122" s="2" t="s">
        <v>23</v>
      </c>
      <c r="F122">
        <f>IF(boxplot!C122="","",IF(boxplot!C122&lt;=boxplot!S$10,boxplot!C122,""))</f>
      </c>
      <c r="H122" s="2">
        <f>IF(boxplot!A122&gt;G$1,"",SMALL(F$1:F$500,boxplot!A122))</f>
      </c>
      <c r="I122" s="1">
        <v>122</v>
      </c>
      <c r="J122" s="2"/>
      <c r="K122" s="2" t="s">
        <v>22</v>
      </c>
      <c r="L122">
        <f>IF(boxplot!C122="","",IF(boxplot!C122&gt;=boxplot!U$10,boxplot!C122,""))</f>
      </c>
      <c r="N122" s="2">
        <f>IF(boxplot!A122&gt;M$1,"",SMALL(L$1:L$500,boxplot!A122))</f>
      </c>
      <c r="O122" s="1">
        <v>122</v>
      </c>
    </row>
    <row r="123" spans="5:15" ht="12.75">
      <c r="E123" s="2" t="s">
        <v>23</v>
      </c>
      <c r="F123">
        <f>IF(boxplot!C123="","",IF(boxplot!C123&lt;=boxplot!S$10,boxplot!C123,""))</f>
      </c>
      <c r="H123" s="2">
        <f>IF(boxplot!A123&gt;G$1,"",SMALL(F$1:F$500,boxplot!A123))</f>
      </c>
      <c r="I123" s="1">
        <v>123</v>
      </c>
      <c r="J123" s="2"/>
      <c r="K123" s="2" t="s">
        <v>22</v>
      </c>
      <c r="L123">
        <f>IF(boxplot!C123="","",IF(boxplot!C123&gt;=boxplot!U$10,boxplot!C123,""))</f>
      </c>
      <c r="N123" s="2">
        <f>IF(boxplot!A123&gt;M$1,"",SMALL(L$1:L$500,boxplot!A123))</f>
      </c>
      <c r="O123" s="1">
        <v>123</v>
      </c>
    </row>
    <row r="124" spans="5:15" ht="12.75">
      <c r="E124" s="2" t="s">
        <v>23</v>
      </c>
      <c r="F124">
        <f>IF(boxplot!C124="","",IF(boxplot!C124&lt;=boxplot!S$10,boxplot!C124,""))</f>
      </c>
      <c r="H124" s="2">
        <f>IF(boxplot!A124&gt;G$1,"",SMALL(F$1:F$500,boxplot!A124))</f>
      </c>
      <c r="I124" s="1">
        <v>124</v>
      </c>
      <c r="J124" s="2"/>
      <c r="K124" s="2" t="s">
        <v>22</v>
      </c>
      <c r="L124">
        <f>IF(boxplot!C124="","",IF(boxplot!C124&gt;=boxplot!U$10,boxplot!C124,""))</f>
      </c>
      <c r="N124" s="2">
        <f>IF(boxplot!A124&gt;M$1,"",SMALL(L$1:L$500,boxplot!A124))</f>
      </c>
      <c r="O124" s="1">
        <v>124</v>
      </c>
    </row>
    <row r="125" spans="5:15" ht="12.75">
      <c r="E125" s="2" t="s">
        <v>23</v>
      </c>
      <c r="F125">
        <f>IF(boxplot!C125="","",IF(boxplot!C125&lt;=boxplot!S$10,boxplot!C125,""))</f>
      </c>
      <c r="H125" s="2">
        <f>IF(boxplot!A125&gt;G$1,"",SMALL(F$1:F$500,boxplot!A125))</f>
      </c>
      <c r="I125" s="1">
        <v>125</v>
      </c>
      <c r="J125" s="2"/>
      <c r="K125" s="2" t="s">
        <v>22</v>
      </c>
      <c r="L125">
        <f>IF(boxplot!C125="","",IF(boxplot!C125&gt;=boxplot!U$10,boxplot!C125,""))</f>
      </c>
      <c r="N125" s="2">
        <f>IF(boxplot!A125&gt;M$1,"",SMALL(L$1:L$500,boxplot!A125))</f>
      </c>
      <c r="O125" s="1">
        <v>125</v>
      </c>
    </row>
    <row r="126" spans="5:15" ht="12.75">
      <c r="E126" s="2" t="s">
        <v>23</v>
      </c>
      <c r="F126">
        <f>IF(boxplot!C126="","",IF(boxplot!C126&lt;=boxplot!S$10,boxplot!C126,""))</f>
      </c>
      <c r="H126" s="2">
        <f>IF(boxplot!A126&gt;G$1,"",SMALL(F$1:F$500,boxplot!A126))</f>
      </c>
      <c r="I126" s="1">
        <v>126</v>
      </c>
      <c r="J126" s="2"/>
      <c r="K126" s="2" t="s">
        <v>22</v>
      </c>
      <c r="L126">
        <f>IF(boxplot!C126="","",IF(boxplot!C126&gt;=boxplot!U$10,boxplot!C126,""))</f>
      </c>
      <c r="N126" s="2">
        <f>IF(boxplot!A126&gt;M$1,"",SMALL(L$1:L$500,boxplot!A126))</f>
      </c>
      <c r="O126" s="1">
        <v>126</v>
      </c>
    </row>
    <row r="127" spans="5:15" ht="12.75">
      <c r="E127" s="2" t="s">
        <v>23</v>
      </c>
      <c r="F127">
        <f>IF(boxplot!C127="","",IF(boxplot!C127&lt;=boxplot!S$10,boxplot!C127,""))</f>
      </c>
      <c r="H127" s="2">
        <f>IF(boxplot!A127&gt;G$1,"",SMALL(F$1:F$500,boxplot!A127))</f>
      </c>
      <c r="I127" s="1">
        <v>127</v>
      </c>
      <c r="J127" s="2"/>
      <c r="K127" s="2" t="s">
        <v>22</v>
      </c>
      <c r="L127">
        <f>IF(boxplot!C127="","",IF(boxplot!C127&gt;=boxplot!U$10,boxplot!C127,""))</f>
      </c>
      <c r="N127" s="2">
        <f>IF(boxplot!A127&gt;M$1,"",SMALL(L$1:L$500,boxplot!A127))</f>
      </c>
      <c r="O127" s="1">
        <v>127</v>
      </c>
    </row>
    <row r="128" spans="5:15" ht="12.75">
      <c r="E128" s="2" t="s">
        <v>23</v>
      </c>
      <c r="F128">
        <f>IF(boxplot!C128="","",IF(boxplot!C128&lt;=boxplot!S$10,boxplot!C128,""))</f>
      </c>
      <c r="H128" s="2">
        <f>IF(boxplot!A128&gt;G$1,"",SMALL(F$1:F$500,boxplot!A128))</f>
      </c>
      <c r="I128" s="1">
        <v>128</v>
      </c>
      <c r="J128" s="2"/>
      <c r="K128" s="2" t="s">
        <v>22</v>
      </c>
      <c r="L128">
        <f>IF(boxplot!C128="","",IF(boxplot!C128&gt;=boxplot!U$10,boxplot!C128,""))</f>
      </c>
      <c r="N128" s="2">
        <f>IF(boxplot!A128&gt;M$1,"",SMALL(L$1:L$500,boxplot!A128))</f>
      </c>
      <c r="O128" s="1">
        <v>128</v>
      </c>
    </row>
    <row r="129" spans="5:15" ht="12.75">
      <c r="E129" s="2" t="s">
        <v>23</v>
      </c>
      <c r="F129">
        <f>IF(boxplot!C129="","",IF(boxplot!C129&lt;=boxplot!S$10,boxplot!C129,""))</f>
      </c>
      <c r="H129" s="2">
        <f>IF(boxplot!A129&gt;G$1,"",SMALL(F$1:F$500,boxplot!A129))</f>
      </c>
      <c r="I129" s="1">
        <v>129</v>
      </c>
      <c r="J129" s="2"/>
      <c r="K129" s="2" t="s">
        <v>22</v>
      </c>
      <c r="L129">
        <f>IF(boxplot!C129="","",IF(boxplot!C129&gt;=boxplot!U$10,boxplot!C129,""))</f>
      </c>
      <c r="N129" s="2">
        <f>IF(boxplot!A129&gt;M$1,"",SMALL(L$1:L$500,boxplot!A129))</f>
      </c>
      <c r="O129" s="1">
        <v>129</v>
      </c>
    </row>
    <row r="130" spans="5:15" ht="12.75">
      <c r="E130" s="2" t="s">
        <v>23</v>
      </c>
      <c r="F130">
        <f>IF(boxplot!C130="","",IF(boxplot!C130&lt;=boxplot!S$10,boxplot!C130,""))</f>
      </c>
      <c r="H130" s="2">
        <f>IF(boxplot!A130&gt;G$1,"",SMALL(F$1:F$500,boxplot!A130))</f>
      </c>
      <c r="I130" s="1">
        <v>130</v>
      </c>
      <c r="J130" s="2"/>
      <c r="K130" s="2" t="s">
        <v>22</v>
      </c>
      <c r="L130">
        <f>IF(boxplot!C130="","",IF(boxplot!C130&gt;=boxplot!U$10,boxplot!C130,""))</f>
      </c>
      <c r="N130" s="2">
        <f>IF(boxplot!A130&gt;M$1,"",SMALL(L$1:L$500,boxplot!A130))</f>
      </c>
      <c r="O130" s="1">
        <v>130</v>
      </c>
    </row>
    <row r="131" spans="5:15" ht="12.75">
      <c r="E131" s="2" t="s">
        <v>23</v>
      </c>
      <c r="F131">
        <f>IF(boxplot!C131="","",IF(boxplot!C131&lt;=boxplot!S$10,boxplot!C131,""))</f>
      </c>
      <c r="H131" s="2">
        <f>IF(boxplot!A131&gt;G$1,"",SMALL(F$1:F$500,boxplot!A131))</f>
      </c>
      <c r="I131" s="1">
        <v>131</v>
      </c>
      <c r="J131" s="2"/>
      <c r="K131" s="2" t="s">
        <v>22</v>
      </c>
      <c r="L131">
        <f>IF(boxplot!C131="","",IF(boxplot!C131&gt;=boxplot!U$10,boxplot!C131,""))</f>
      </c>
      <c r="N131" s="2">
        <f>IF(boxplot!A131&gt;M$1,"",SMALL(L$1:L$500,boxplot!A131))</f>
      </c>
      <c r="O131" s="1">
        <v>131</v>
      </c>
    </row>
    <row r="132" spans="5:15" ht="12.75">
      <c r="E132" s="2" t="s">
        <v>23</v>
      </c>
      <c r="F132">
        <f>IF(boxplot!C132="","",IF(boxplot!C132&lt;=boxplot!S$10,boxplot!C132,""))</f>
      </c>
      <c r="H132" s="2">
        <f>IF(boxplot!A132&gt;G$1,"",SMALL(F$1:F$500,boxplot!A132))</f>
      </c>
      <c r="I132" s="1">
        <v>132</v>
      </c>
      <c r="J132" s="2"/>
      <c r="K132" s="2" t="s">
        <v>22</v>
      </c>
      <c r="L132">
        <f>IF(boxplot!C132="","",IF(boxplot!C132&gt;=boxplot!U$10,boxplot!C132,""))</f>
      </c>
      <c r="N132" s="2">
        <f>IF(boxplot!A132&gt;M$1,"",SMALL(L$1:L$500,boxplot!A132))</f>
      </c>
      <c r="O132" s="1">
        <v>132</v>
      </c>
    </row>
    <row r="133" spans="5:15" ht="12.75">
      <c r="E133" s="2" t="s">
        <v>23</v>
      </c>
      <c r="F133">
        <f>IF(boxplot!C133="","",IF(boxplot!C133&lt;=boxplot!S$10,boxplot!C133,""))</f>
      </c>
      <c r="H133" s="2">
        <f>IF(boxplot!A133&gt;G$1,"",SMALL(F$1:F$500,boxplot!A133))</f>
      </c>
      <c r="I133" s="1">
        <v>133</v>
      </c>
      <c r="J133" s="2"/>
      <c r="K133" s="2" t="s">
        <v>22</v>
      </c>
      <c r="L133">
        <f>IF(boxplot!C133="","",IF(boxplot!C133&gt;=boxplot!U$10,boxplot!C133,""))</f>
      </c>
      <c r="N133" s="2">
        <f>IF(boxplot!A133&gt;M$1,"",SMALL(L$1:L$500,boxplot!A133))</f>
      </c>
      <c r="O133" s="1">
        <v>133</v>
      </c>
    </row>
    <row r="134" spans="5:15" ht="12.75">
      <c r="E134" s="2" t="s">
        <v>23</v>
      </c>
      <c r="F134">
        <f>IF(boxplot!C134="","",IF(boxplot!C134&lt;=boxplot!S$10,boxplot!C134,""))</f>
      </c>
      <c r="H134" s="2">
        <f>IF(boxplot!A134&gt;G$1,"",SMALL(F$1:F$500,boxplot!A134))</f>
      </c>
      <c r="I134" s="1">
        <v>134</v>
      </c>
      <c r="J134" s="2"/>
      <c r="K134" s="2" t="s">
        <v>22</v>
      </c>
      <c r="L134">
        <f>IF(boxplot!C134="","",IF(boxplot!C134&gt;=boxplot!U$10,boxplot!C134,""))</f>
      </c>
      <c r="N134" s="2">
        <f>IF(boxplot!A134&gt;M$1,"",SMALL(L$1:L$500,boxplot!A134))</f>
      </c>
      <c r="O134" s="1">
        <v>134</v>
      </c>
    </row>
    <row r="135" spans="5:15" ht="12.75">
      <c r="E135" s="2" t="s">
        <v>23</v>
      </c>
      <c r="F135">
        <f>IF(boxplot!C135="","",IF(boxplot!C135&lt;=boxplot!S$10,boxplot!C135,""))</f>
      </c>
      <c r="H135" s="2">
        <f>IF(boxplot!A135&gt;G$1,"",SMALL(F$1:F$500,boxplot!A135))</f>
      </c>
      <c r="I135" s="1">
        <v>135</v>
      </c>
      <c r="J135" s="2"/>
      <c r="K135" s="2" t="s">
        <v>22</v>
      </c>
      <c r="L135">
        <f>IF(boxplot!C135="","",IF(boxplot!C135&gt;=boxplot!U$10,boxplot!C135,""))</f>
      </c>
      <c r="N135" s="2">
        <f>IF(boxplot!A135&gt;M$1,"",SMALL(L$1:L$500,boxplot!A135))</f>
      </c>
      <c r="O135" s="1">
        <v>135</v>
      </c>
    </row>
    <row r="136" spans="5:15" ht="12.75">
      <c r="E136" s="2" t="s">
        <v>23</v>
      </c>
      <c r="F136">
        <f>IF(boxplot!C136="","",IF(boxplot!C136&lt;=boxplot!S$10,boxplot!C136,""))</f>
      </c>
      <c r="H136" s="2">
        <f>IF(boxplot!A136&gt;G$1,"",SMALL(F$1:F$500,boxplot!A136))</f>
      </c>
      <c r="I136" s="1">
        <v>136</v>
      </c>
      <c r="J136" s="2"/>
      <c r="K136" s="2" t="s">
        <v>22</v>
      </c>
      <c r="L136">
        <f>IF(boxplot!C136="","",IF(boxplot!C136&gt;=boxplot!U$10,boxplot!C136,""))</f>
      </c>
      <c r="N136" s="2">
        <f>IF(boxplot!A136&gt;M$1,"",SMALL(L$1:L$500,boxplot!A136))</f>
      </c>
      <c r="O136" s="1">
        <v>136</v>
      </c>
    </row>
    <row r="137" spans="5:15" ht="12.75">
      <c r="E137" s="2" t="s">
        <v>23</v>
      </c>
      <c r="F137">
        <f>IF(boxplot!C137="","",IF(boxplot!C137&lt;=boxplot!S$10,boxplot!C137,""))</f>
      </c>
      <c r="H137" s="2">
        <f>IF(boxplot!A137&gt;G$1,"",SMALL(F$1:F$500,boxplot!A137))</f>
      </c>
      <c r="I137" s="1">
        <v>137</v>
      </c>
      <c r="J137" s="2"/>
      <c r="K137" s="2" t="s">
        <v>22</v>
      </c>
      <c r="L137">
        <f>IF(boxplot!C137="","",IF(boxplot!C137&gt;=boxplot!U$10,boxplot!C137,""))</f>
      </c>
      <c r="N137" s="2">
        <f>IF(boxplot!A137&gt;M$1,"",SMALL(L$1:L$500,boxplot!A137))</f>
      </c>
      <c r="O137" s="1">
        <v>137</v>
      </c>
    </row>
    <row r="138" spans="5:15" ht="12.75">
      <c r="E138" s="2" t="s">
        <v>23</v>
      </c>
      <c r="F138">
        <f>IF(boxplot!C138="","",IF(boxplot!C138&lt;=boxplot!S$10,boxplot!C138,""))</f>
      </c>
      <c r="H138" s="2">
        <f>IF(boxplot!A138&gt;G$1,"",SMALL(F$1:F$500,boxplot!A138))</f>
      </c>
      <c r="I138" s="1">
        <v>138</v>
      </c>
      <c r="J138" s="2"/>
      <c r="K138" s="2" t="s">
        <v>22</v>
      </c>
      <c r="L138">
        <f>IF(boxplot!C138="","",IF(boxplot!C138&gt;=boxplot!U$10,boxplot!C138,""))</f>
      </c>
      <c r="N138" s="2">
        <f>IF(boxplot!A138&gt;M$1,"",SMALL(L$1:L$500,boxplot!A138))</f>
      </c>
      <c r="O138" s="1">
        <v>138</v>
      </c>
    </row>
    <row r="139" spans="5:15" ht="12.75">
      <c r="E139" s="2" t="s">
        <v>23</v>
      </c>
      <c r="F139">
        <f>IF(boxplot!C139="","",IF(boxplot!C139&lt;=boxplot!S$10,boxplot!C139,""))</f>
      </c>
      <c r="H139" s="2">
        <f>IF(boxplot!A139&gt;G$1,"",SMALL(F$1:F$500,boxplot!A139))</f>
      </c>
      <c r="I139" s="1">
        <v>139</v>
      </c>
      <c r="J139" s="2"/>
      <c r="K139" s="2" t="s">
        <v>22</v>
      </c>
      <c r="L139">
        <f>IF(boxplot!C139="","",IF(boxplot!C139&gt;=boxplot!U$10,boxplot!C139,""))</f>
      </c>
      <c r="N139" s="2">
        <f>IF(boxplot!A139&gt;M$1,"",SMALL(L$1:L$500,boxplot!A139))</f>
      </c>
      <c r="O139" s="1">
        <v>139</v>
      </c>
    </row>
    <row r="140" spans="5:15" ht="12.75">
      <c r="E140" s="2" t="s">
        <v>23</v>
      </c>
      <c r="F140">
        <f>IF(boxplot!C140="","",IF(boxplot!C140&lt;=boxplot!S$10,boxplot!C140,""))</f>
      </c>
      <c r="H140" s="2">
        <f>IF(boxplot!A140&gt;G$1,"",SMALL(F$1:F$500,boxplot!A140))</f>
      </c>
      <c r="I140" s="1">
        <v>140</v>
      </c>
      <c r="J140" s="2"/>
      <c r="K140" s="2" t="s">
        <v>22</v>
      </c>
      <c r="L140">
        <f>IF(boxplot!C140="","",IF(boxplot!C140&gt;=boxplot!U$10,boxplot!C140,""))</f>
      </c>
      <c r="N140" s="2">
        <f>IF(boxplot!A140&gt;M$1,"",SMALL(L$1:L$500,boxplot!A140))</f>
      </c>
      <c r="O140" s="1">
        <v>140</v>
      </c>
    </row>
    <row r="141" spans="5:15" ht="12.75">
      <c r="E141" s="2" t="s">
        <v>23</v>
      </c>
      <c r="F141">
        <f>IF(boxplot!C141="","",IF(boxplot!C141&lt;=boxplot!S$10,boxplot!C141,""))</f>
      </c>
      <c r="H141" s="2">
        <f>IF(boxplot!A141&gt;G$1,"",SMALL(F$1:F$500,boxplot!A141))</f>
      </c>
      <c r="I141" s="1">
        <v>141</v>
      </c>
      <c r="J141" s="2"/>
      <c r="K141" s="2" t="s">
        <v>22</v>
      </c>
      <c r="L141">
        <f>IF(boxplot!C141="","",IF(boxplot!C141&gt;=boxplot!U$10,boxplot!C141,""))</f>
      </c>
      <c r="N141" s="2">
        <f>IF(boxplot!A141&gt;M$1,"",SMALL(L$1:L$500,boxplot!A141))</f>
      </c>
      <c r="O141" s="1">
        <v>141</v>
      </c>
    </row>
    <row r="142" spans="5:15" ht="12.75">
      <c r="E142" s="2" t="s">
        <v>23</v>
      </c>
      <c r="F142">
        <f>IF(boxplot!C142="","",IF(boxplot!C142&lt;=boxplot!S$10,boxplot!C142,""))</f>
      </c>
      <c r="H142" s="2">
        <f>IF(boxplot!A142&gt;G$1,"",SMALL(F$1:F$500,boxplot!A142))</f>
      </c>
      <c r="I142" s="1">
        <v>142</v>
      </c>
      <c r="J142" s="2"/>
      <c r="K142" s="2" t="s">
        <v>22</v>
      </c>
      <c r="L142">
        <f>IF(boxplot!C142="","",IF(boxplot!C142&gt;=boxplot!U$10,boxplot!C142,""))</f>
      </c>
      <c r="N142" s="2">
        <f>IF(boxplot!A142&gt;M$1,"",SMALL(L$1:L$500,boxplot!A142))</f>
      </c>
      <c r="O142" s="1">
        <v>142</v>
      </c>
    </row>
    <row r="143" spans="5:15" ht="12.75">
      <c r="E143" s="2" t="s">
        <v>23</v>
      </c>
      <c r="F143">
        <f>IF(boxplot!C143="","",IF(boxplot!C143&lt;=boxplot!S$10,boxplot!C143,""))</f>
      </c>
      <c r="H143" s="2">
        <f>IF(boxplot!A143&gt;G$1,"",SMALL(F$1:F$500,boxplot!A143))</f>
      </c>
      <c r="I143" s="1">
        <v>143</v>
      </c>
      <c r="J143" s="2"/>
      <c r="K143" s="2" t="s">
        <v>22</v>
      </c>
      <c r="L143">
        <f>IF(boxplot!C143="","",IF(boxplot!C143&gt;=boxplot!U$10,boxplot!C143,""))</f>
      </c>
      <c r="N143" s="2">
        <f>IF(boxplot!A143&gt;M$1,"",SMALL(L$1:L$500,boxplot!A143))</f>
      </c>
      <c r="O143" s="1">
        <v>143</v>
      </c>
    </row>
    <row r="144" spans="5:15" ht="12.75">
      <c r="E144" s="2" t="s">
        <v>23</v>
      </c>
      <c r="F144">
        <f>IF(boxplot!C144="","",IF(boxplot!C144&lt;=boxplot!S$10,boxplot!C144,""))</f>
      </c>
      <c r="H144" s="2">
        <f>IF(boxplot!A144&gt;G$1,"",SMALL(F$1:F$500,boxplot!A144))</f>
      </c>
      <c r="I144" s="1">
        <v>144</v>
      </c>
      <c r="J144" s="2"/>
      <c r="K144" s="2" t="s">
        <v>22</v>
      </c>
      <c r="L144">
        <f>IF(boxplot!C144="","",IF(boxplot!C144&gt;=boxplot!U$10,boxplot!C144,""))</f>
      </c>
      <c r="N144" s="2">
        <f>IF(boxplot!A144&gt;M$1,"",SMALL(L$1:L$500,boxplot!A144))</f>
      </c>
      <c r="O144" s="1">
        <v>144</v>
      </c>
    </row>
    <row r="145" spans="5:15" ht="12.75">
      <c r="E145" s="2" t="s">
        <v>23</v>
      </c>
      <c r="F145">
        <f>IF(boxplot!C145="","",IF(boxplot!C145&lt;=boxplot!S$10,boxplot!C145,""))</f>
      </c>
      <c r="H145" s="2">
        <f>IF(boxplot!A145&gt;G$1,"",SMALL(F$1:F$500,boxplot!A145))</f>
      </c>
      <c r="I145" s="1">
        <v>145</v>
      </c>
      <c r="J145" s="2"/>
      <c r="K145" s="2" t="s">
        <v>22</v>
      </c>
      <c r="L145">
        <f>IF(boxplot!C145="","",IF(boxplot!C145&gt;=boxplot!U$10,boxplot!C145,""))</f>
      </c>
      <c r="N145" s="2">
        <f>IF(boxplot!A145&gt;M$1,"",SMALL(L$1:L$500,boxplot!A145))</f>
      </c>
      <c r="O145" s="1">
        <v>145</v>
      </c>
    </row>
    <row r="146" spans="5:15" ht="12.75">
      <c r="E146" s="2" t="s">
        <v>23</v>
      </c>
      <c r="F146">
        <f>IF(boxplot!C146="","",IF(boxplot!C146&lt;=boxplot!S$10,boxplot!C146,""))</f>
      </c>
      <c r="H146" s="2">
        <f>IF(boxplot!A146&gt;G$1,"",SMALL(F$1:F$500,boxplot!A146))</f>
      </c>
      <c r="I146" s="1">
        <v>146</v>
      </c>
      <c r="J146" s="2"/>
      <c r="K146" s="2" t="s">
        <v>22</v>
      </c>
      <c r="L146">
        <f>IF(boxplot!C146="","",IF(boxplot!C146&gt;=boxplot!U$10,boxplot!C146,""))</f>
      </c>
      <c r="N146" s="2">
        <f>IF(boxplot!A146&gt;M$1,"",SMALL(L$1:L$500,boxplot!A146))</f>
      </c>
      <c r="O146" s="1">
        <v>146</v>
      </c>
    </row>
    <row r="147" spans="5:15" ht="12.75">
      <c r="E147" s="2" t="s">
        <v>23</v>
      </c>
      <c r="F147">
        <f>IF(boxplot!C147="","",IF(boxplot!C147&lt;=boxplot!S$10,boxplot!C147,""))</f>
      </c>
      <c r="H147" s="2">
        <f>IF(boxplot!A147&gt;G$1,"",SMALL(F$1:F$500,boxplot!A147))</f>
      </c>
      <c r="I147" s="1">
        <v>147</v>
      </c>
      <c r="J147" s="2"/>
      <c r="K147" s="2" t="s">
        <v>22</v>
      </c>
      <c r="L147">
        <f>IF(boxplot!C147="","",IF(boxplot!C147&gt;=boxplot!U$10,boxplot!C147,""))</f>
      </c>
      <c r="N147" s="2">
        <f>IF(boxplot!A147&gt;M$1,"",SMALL(L$1:L$500,boxplot!A147))</f>
      </c>
      <c r="O147" s="1">
        <v>147</v>
      </c>
    </row>
    <row r="148" spans="5:15" ht="12.75">
      <c r="E148" s="2" t="s">
        <v>23</v>
      </c>
      <c r="F148">
        <f>IF(boxplot!C148="","",IF(boxplot!C148&lt;=boxplot!S$10,boxplot!C148,""))</f>
      </c>
      <c r="H148" s="2">
        <f>IF(boxplot!A148&gt;G$1,"",SMALL(F$1:F$500,boxplot!A148))</f>
      </c>
      <c r="I148" s="1">
        <v>148</v>
      </c>
      <c r="J148" s="2"/>
      <c r="K148" s="2" t="s">
        <v>22</v>
      </c>
      <c r="L148">
        <f>IF(boxplot!C148="","",IF(boxplot!C148&gt;=boxplot!U$10,boxplot!C148,""))</f>
      </c>
      <c r="N148" s="2">
        <f>IF(boxplot!A148&gt;M$1,"",SMALL(L$1:L$500,boxplot!A148))</f>
      </c>
      <c r="O148" s="1">
        <v>148</v>
      </c>
    </row>
    <row r="149" spans="5:15" ht="12.75">
      <c r="E149" s="2" t="s">
        <v>23</v>
      </c>
      <c r="F149">
        <f>IF(boxplot!C149="","",IF(boxplot!C149&lt;=boxplot!S$10,boxplot!C149,""))</f>
      </c>
      <c r="H149" s="2">
        <f>IF(boxplot!A149&gt;G$1,"",SMALL(F$1:F$500,boxplot!A149))</f>
      </c>
      <c r="I149" s="1">
        <v>149</v>
      </c>
      <c r="J149" s="2"/>
      <c r="K149" s="2" t="s">
        <v>22</v>
      </c>
      <c r="L149">
        <f>IF(boxplot!C149="","",IF(boxplot!C149&gt;=boxplot!U$10,boxplot!C149,""))</f>
      </c>
      <c r="N149" s="2">
        <f>IF(boxplot!A149&gt;M$1,"",SMALL(L$1:L$500,boxplot!A149))</f>
      </c>
      <c r="O149" s="1">
        <v>149</v>
      </c>
    </row>
    <row r="150" spans="5:15" ht="12.75">
      <c r="E150" s="2" t="s">
        <v>23</v>
      </c>
      <c r="F150">
        <f>IF(boxplot!C150="","",IF(boxplot!C150&lt;=boxplot!S$10,boxplot!C150,""))</f>
      </c>
      <c r="H150" s="2">
        <f>IF(boxplot!A150&gt;G$1,"",SMALL(F$1:F$500,boxplot!A150))</f>
      </c>
      <c r="I150" s="1">
        <v>150</v>
      </c>
      <c r="J150" s="2"/>
      <c r="K150" s="2" t="s">
        <v>22</v>
      </c>
      <c r="L150">
        <f>IF(boxplot!C150="","",IF(boxplot!C150&gt;=boxplot!U$10,boxplot!C150,""))</f>
      </c>
      <c r="N150" s="2">
        <f>IF(boxplot!A150&gt;M$1,"",SMALL(L$1:L$500,boxplot!A150))</f>
      </c>
      <c r="O150" s="1">
        <v>150</v>
      </c>
    </row>
    <row r="151" spans="5:15" ht="12.75">
      <c r="E151" s="2" t="s">
        <v>23</v>
      </c>
      <c r="F151">
        <f>IF(boxplot!C151="","",IF(boxplot!C151&lt;=boxplot!S$10,boxplot!C151,""))</f>
      </c>
      <c r="H151" s="2">
        <f>IF(boxplot!A151&gt;G$1,"",SMALL(F$1:F$500,boxplot!A151))</f>
      </c>
      <c r="I151" s="1">
        <v>151</v>
      </c>
      <c r="J151" s="2"/>
      <c r="K151" s="2" t="s">
        <v>22</v>
      </c>
      <c r="L151">
        <f>IF(boxplot!C151="","",IF(boxplot!C151&gt;=boxplot!U$10,boxplot!C151,""))</f>
      </c>
      <c r="N151" s="2">
        <f>IF(boxplot!A151&gt;M$1,"",SMALL(L$1:L$500,boxplot!A151))</f>
      </c>
      <c r="O151" s="1">
        <v>151</v>
      </c>
    </row>
    <row r="152" spans="5:15" ht="12.75">
      <c r="E152" s="2" t="s">
        <v>23</v>
      </c>
      <c r="F152">
        <f>IF(boxplot!C152="","",IF(boxplot!C152&lt;=boxplot!S$10,boxplot!C152,""))</f>
      </c>
      <c r="H152" s="2">
        <f>IF(boxplot!A152&gt;G$1,"",SMALL(F$1:F$500,boxplot!A152))</f>
      </c>
      <c r="I152" s="1">
        <v>152</v>
      </c>
      <c r="J152" s="2"/>
      <c r="K152" s="2" t="s">
        <v>22</v>
      </c>
      <c r="L152">
        <f>IF(boxplot!C152="","",IF(boxplot!C152&gt;=boxplot!U$10,boxplot!C152,""))</f>
      </c>
      <c r="N152" s="2">
        <f>IF(boxplot!A152&gt;M$1,"",SMALL(L$1:L$500,boxplot!A152))</f>
      </c>
      <c r="O152" s="1">
        <v>152</v>
      </c>
    </row>
    <row r="153" spans="5:15" ht="12.75">
      <c r="E153" s="2" t="s">
        <v>23</v>
      </c>
      <c r="F153">
        <f>IF(boxplot!C153="","",IF(boxplot!C153&lt;=boxplot!S$10,boxplot!C153,""))</f>
      </c>
      <c r="H153" s="2">
        <f>IF(boxplot!A153&gt;G$1,"",SMALL(F$1:F$500,boxplot!A153))</f>
      </c>
      <c r="I153" s="1">
        <v>153</v>
      </c>
      <c r="J153" s="2"/>
      <c r="K153" s="2" t="s">
        <v>22</v>
      </c>
      <c r="L153">
        <f>IF(boxplot!C153="","",IF(boxplot!C153&gt;=boxplot!U$10,boxplot!C153,""))</f>
      </c>
      <c r="N153" s="2">
        <f>IF(boxplot!A153&gt;M$1,"",SMALL(L$1:L$500,boxplot!A153))</f>
      </c>
      <c r="O153" s="1">
        <v>153</v>
      </c>
    </row>
    <row r="154" spans="5:15" ht="12.75">
      <c r="E154" s="2" t="s">
        <v>23</v>
      </c>
      <c r="F154">
        <f>IF(boxplot!C154="","",IF(boxplot!C154&lt;=boxplot!S$10,boxplot!C154,""))</f>
      </c>
      <c r="H154" s="2">
        <f>IF(boxplot!A154&gt;G$1,"",SMALL(F$1:F$500,boxplot!A154))</f>
      </c>
      <c r="I154" s="1">
        <v>154</v>
      </c>
      <c r="J154" s="2"/>
      <c r="K154" s="2" t="s">
        <v>22</v>
      </c>
      <c r="L154">
        <f>IF(boxplot!C154="","",IF(boxplot!C154&gt;=boxplot!U$10,boxplot!C154,""))</f>
      </c>
      <c r="N154" s="2">
        <f>IF(boxplot!A154&gt;M$1,"",SMALL(L$1:L$500,boxplot!A154))</f>
      </c>
      <c r="O154" s="1">
        <v>154</v>
      </c>
    </row>
    <row r="155" spans="5:15" ht="12.75">
      <c r="E155" s="2" t="s">
        <v>23</v>
      </c>
      <c r="F155">
        <f>IF(boxplot!C155="","",IF(boxplot!C155&lt;=boxplot!S$10,boxplot!C155,""))</f>
      </c>
      <c r="H155" s="2">
        <f>IF(boxplot!A155&gt;G$1,"",SMALL(F$1:F$500,boxplot!A155))</f>
      </c>
      <c r="I155" s="1">
        <v>155</v>
      </c>
      <c r="J155" s="2"/>
      <c r="K155" s="2" t="s">
        <v>22</v>
      </c>
      <c r="L155">
        <f>IF(boxplot!C155="","",IF(boxplot!C155&gt;=boxplot!U$10,boxplot!C155,""))</f>
      </c>
      <c r="N155" s="2">
        <f>IF(boxplot!A155&gt;M$1,"",SMALL(L$1:L$500,boxplot!A155))</f>
      </c>
      <c r="O155" s="1">
        <v>155</v>
      </c>
    </row>
    <row r="156" spans="5:15" ht="12.75">
      <c r="E156" s="2" t="s">
        <v>23</v>
      </c>
      <c r="F156">
        <f>IF(boxplot!C156="","",IF(boxplot!C156&lt;=boxplot!S$10,boxplot!C156,""))</f>
      </c>
      <c r="H156" s="2">
        <f>IF(boxplot!A156&gt;G$1,"",SMALL(F$1:F$500,boxplot!A156))</f>
      </c>
      <c r="I156" s="1">
        <v>156</v>
      </c>
      <c r="J156" s="2"/>
      <c r="K156" s="2" t="s">
        <v>22</v>
      </c>
      <c r="L156">
        <f>IF(boxplot!C156="","",IF(boxplot!C156&gt;=boxplot!U$10,boxplot!C156,""))</f>
      </c>
      <c r="N156" s="2">
        <f>IF(boxplot!A156&gt;M$1,"",SMALL(L$1:L$500,boxplot!A156))</f>
      </c>
      <c r="O156" s="1">
        <v>156</v>
      </c>
    </row>
    <row r="157" spans="5:15" ht="12.75">
      <c r="E157" s="2" t="s">
        <v>23</v>
      </c>
      <c r="F157">
        <f>IF(boxplot!C157="","",IF(boxplot!C157&lt;=boxplot!S$10,boxplot!C157,""))</f>
      </c>
      <c r="H157" s="2">
        <f>IF(boxplot!A157&gt;G$1,"",SMALL(F$1:F$500,boxplot!A157))</f>
      </c>
      <c r="I157" s="1">
        <v>157</v>
      </c>
      <c r="J157" s="2"/>
      <c r="K157" s="2" t="s">
        <v>22</v>
      </c>
      <c r="L157">
        <f>IF(boxplot!C157="","",IF(boxplot!C157&gt;=boxplot!U$10,boxplot!C157,""))</f>
      </c>
      <c r="N157" s="2">
        <f>IF(boxplot!A157&gt;M$1,"",SMALL(L$1:L$500,boxplot!A157))</f>
      </c>
      <c r="O157" s="1">
        <v>157</v>
      </c>
    </row>
    <row r="158" spans="5:15" ht="12.75">
      <c r="E158" s="2" t="s">
        <v>23</v>
      </c>
      <c r="F158">
        <f>IF(boxplot!C158="","",IF(boxplot!C158&lt;=boxplot!S$10,boxplot!C158,""))</f>
      </c>
      <c r="H158" s="2">
        <f>IF(boxplot!A158&gt;G$1,"",SMALL(F$1:F$500,boxplot!A158))</f>
      </c>
      <c r="I158" s="1">
        <v>158</v>
      </c>
      <c r="J158" s="2"/>
      <c r="K158" s="2" t="s">
        <v>22</v>
      </c>
      <c r="L158">
        <f>IF(boxplot!C158="","",IF(boxplot!C158&gt;=boxplot!U$10,boxplot!C158,""))</f>
      </c>
      <c r="N158" s="2">
        <f>IF(boxplot!A158&gt;M$1,"",SMALL(L$1:L$500,boxplot!A158))</f>
      </c>
      <c r="O158" s="1">
        <v>158</v>
      </c>
    </row>
    <row r="159" spans="5:15" ht="12.75">
      <c r="E159" s="2" t="s">
        <v>23</v>
      </c>
      <c r="F159">
        <f>IF(boxplot!C159="","",IF(boxplot!C159&lt;=boxplot!S$10,boxplot!C159,""))</f>
      </c>
      <c r="H159" s="2">
        <f>IF(boxplot!A159&gt;G$1,"",SMALL(F$1:F$500,boxplot!A159))</f>
      </c>
      <c r="I159" s="1">
        <v>159</v>
      </c>
      <c r="J159" s="2"/>
      <c r="K159" s="2" t="s">
        <v>22</v>
      </c>
      <c r="L159">
        <f>IF(boxplot!C159="","",IF(boxplot!C159&gt;=boxplot!U$10,boxplot!C159,""))</f>
      </c>
      <c r="N159" s="2">
        <f>IF(boxplot!A159&gt;M$1,"",SMALL(L$1:L$500,boxplot!A159))</f>
      </c>
      <c r="O159" s="1">
        <v>159</v>
      </c>
    </row>
    <row r="160" spans="5:15" ht="12.75">
      <c r="E160" s="2" t="s">
        <v>23</v>
      </c>
      <c r="F160">
        <f>IF(boxplot!C160="","",IF(boxplot!C160&lt;=boxplot!S$10,boxplot!C160,""))</f>
      </c>
      <c r="H160" s="2">
        <f>IF(boxplot!A160&gt;G$1,"",SMALL(F$1:F$500,boxplot!A160))</f>
      </c>
      <c r="I160" s="1">
        <v>160</v>
      </c>
      <c r="J160" s="2"/>
      <c r="K160" s="2" t="s">
        <v>22</v>
      </c>
      <c r="L160">
        <f>IF(boxplot!C160="","",IF(boxplot!C160&gt;=boxplot!U$10,boxplot!C160,""))</f>
      </c>
      <c r="N160" s="2">
        <f>IF(boxplot!A160&gt;M$1,"",SMALL(L$1:L$500,boxplot!A160))</f>
      </c>
      <c r="O160" s="1">
        <v>160</v>
      </c>
    </row>
    <row r="161" spans="5:15" ht="12.75">
      <c r="E161" s="2" t="s">
        <v>23</v>
      </c>
      <c r="F161">
        <f>IF(boxplot!C161="","",IF(boxplot!C161&lt;=boxplot!S$10,boxplot!C161,""))</f>
      </c>
      <c r="H161" s="2">
        <f>IF(boxplot!A161&gt;G$1,"",SMALL(F$1:F$500,boxplot!A161))</f>
      </c>
      <c r="I161" s="1">
        <v>161</v>
      </c>
      <c r="J161" s="2"/>
      <c r="K161" s="2" t="s">
        <v>22</v>
      </c>
      <c r="L161">
        <f>IF(boxplot!C161="","",IF(boxplot!C161&gt;=boxplot!U$10,boxplot!C161,""))</f>
      </c>
      <c r="N161" s="2">
        <f>IF(boxplot!A161&gt;M$1,"",SMALL(L$1:L$500,boxplot!A161))</f>
      </c>
      <c r="O161" s="1">
        <v>161</v>
      </c>
    </row>
    <row r="162" spans="5:15" ht="12.75">
      <c r="E162" s="2" t="s">
        <v>23</v>
      </c>
      <c r="F162">
        <f>IF(boxplot!C162="","",IF(boxplot!C162&lt;=boxplot!S$10,boxplot!C162,""))</f>
      </c>
      <c r="H162" s="2">
        <f>IF(boxplot!A162&gt;G$1,"",SMALL(F$1:F$500,boxplot!A162))</f>
      </c>
      <c r="I162" s="1">
        <v>162</v>
      </c>
      <c r="J162" s="2"/>
      <c r="K162" s="2" t="s">
        <v>22</v>
      </c>
      <c r="L162">
        <f>IF(boxplot!C162="","",IF(boxplot!C162&gt;=boxplot!U$10,boxplot!C162,""))</f>
      </c>
      <c r="N162" s="2">
        <f>IF(boxplot!A162&gt;M$1,"",SMALL(L$1:L$500,boxplot!A162))</f>
      </c>
      <c r="O162" s="1">
        <v>162</v>
      </c>
    </row>
    <row r="163" spans="5:15" ht="12.75">
      <c r="E163" s="2" t="s">
        <v>23</v>
      </c>
      <c r="F163">
        <f>IF(boxplot!C163="","",IF(boxplot!C163&lt;=boxplot!S$10,boxplot!C163,""))</f>
      </c>
      <c r="H163" s="2">
        <f>IF(boxplot!A163&gt;G$1,"",SMALL(F$1:F$500,boxplot!A163))</f>
      </c>
      <c r="I163" s="1">
        <v>163</v>
      </c>
      <c r="J163" s="2"/>
      <c r="K163" s="2" t="s">
        <v>22</v>
      </c>
      <c r="L163">
        <f>IF(boxplot!C163="","",IF(boxplot!C163&gt;=boxplot!U$10,boxplot!C163,""))</f>
      </c>
      <c r="N163" s="2">
        <f>IF(boxplot!A163&gt;M$1,"",SMALL(L$1:L$500,boxplot!A163))</f>
      </c>
      <c r="O163" s="1">
        <v>163</v>
      </c>
    </row>
    <row r="164" spans="5:15" ht="12.75">
      <c r="E164" s="2" t="s">
        <v>23</v>
      </c>
      <c r="F164">
        <f>IF(boxplot!C164="","",IF(boxplot!C164&lt;=boxplot!S$10,boxplot!C164,""))</f>
      </c>
      <c r="H164" s="2">
        <f>IF(boxplot!A164&gt;G$1,"",SMALL(F$1:F$500,boxplot!A164))</f>
      </c>
      <c r="I164" s="1">
        <v>164</v>
      </c>
      <c r="J164" s="2"/>
      <c r="K164" s="2" t="s">
        <v>22</v>
      </c>
      <c r="L164">
        <f>IF(boxplot!C164="","",IF(boxplot!C164&gt;=boxplot!U$10,boxplot!C164,""))</f>
      </c>
      <c r="N164" s="2">
        <f>IF(boxplot!A164&gt;M$1,"",SMALL(L$1:L$500,boxplot!A164))</f>
      </c>
      <c r="O164" s="1">
        <v>164</v>
      </c>
    </row>
    <row r="165" spans="5:15" ht="12.75">
      <c r="E165" s="2" t="s">
        <v>23</v>
      </c>
      <c r="F165">
        <f>IF(boxplot!C165="","",IF(boxplot!C165&lt;=boxplot!S$10,boxplot!C165,""))</f>
      </c>
      <c r="H165" s="2">
        <f>IF(boxplot!A165&gt;G$1,"",SMALL(F$1:F$500,boxplot!A165))</f>
      </c>
      <c r="I165" s="1">
        <v>165</v>
      </c>
      <c r="J165" s="2"/>
      <c r="K165" s="2" t="s">
        <v>22</v>
      </c>
      <c r="L165">
        <f>IF(boxplot!C165="","",IF(boxplot!C165&gt;=boxplot!U$10,boxplot!C165,""))</f>
      </c>
      <c r="N165" s="2">
        <f>IF(boxplot!A165&gt;M$1,"",SMALL(L$1:L$500,boxplot!A165))</f>
      </c>
      <c r="O165" s="1">
        <v>165</v>
      </c>
    </row>
    <row r="166" spans="5:15" ht="12.75">
      <c r="E166" s="2" t="s">
        <v>23</v>
      </c>
      <c r="F166">
        <f>IF(boxplot!C166="","",IF(boxplot!C166&lt;=boxplot!S$10,boxplot!C166,""))</f>
      </c>
      <c r="H166" s="2">
        <f>IF(boxplot!A166&gt;G$1,"",SMALL(F$1:F$500,boxplot!A166))</f>
      </c>
      <c r="I166" s="1">
        <v>166</v>
      </c>
      <c r="J166" s="2"/>
      <c r="K166" s="2" t="s">
        <v>22</v>
      </c>
      <c r="L166">
        <f>IF(boxplot!C166="","",IF(boxplot!C166&gt;=boxplot!U$10,boxplot!C166,""))</f>
      </c>
      <c r="N166" s="2">
        <f>IF(boxplot!A166&gt;M$1,"",SMALL(L$1:L$500,boxplot!A166))</f>
      </c>
      <c r="O166" s="1">
        <v>166</v>
      </c>
    </row>
    <row r="167" spans="5:15" ht="12.75">
      <c r="E167" s="2" t="s">
        <v>23</v>
      </c>
      <c r="F167">
        <f>IF(boxplot!C167="","",IF(boxplot!C167&lt;=boxplot!S$10,boxplot!C167,""))</f>
      </c>
      <c r="H167" s="2">
        <f>IF(boxplot!A167&gt;G$1,"",SMALL(F$1:F$500,boxplot!A167))</f>
      </c>
      <c r="I167" s="1">
        <v>167</v>
      </c>
      <c r="J167" s="2"/>
      <c r="K167" s="2" t="s">
        <v>22</v>
      </c>
      <c r="L167">
        <f>IF(boxplot!C167="","",IF(boxplot!C167&gt;=boxplot!U$10,boxplot!C167,""))</f>
      </c>
      <c r="N167" s="2">
        <f>IF(boxplot!A167&gt;M$1,"",SMALL(L$1:L$500,boxplot!A167))</f>
      </c>
      <c r="O167" s="1">
        <v>167</v>
      </c>
    </row>
    <row r="168" spans="5:15" ht="12.75">
      <c r="E168" s="2" t="s">
        <v>23</v>
      </c>
      <c r="F168">
        <f>IF(boxplot!C168="","",IF(boxplot!C168&lt;=boxplot!S$10,boxplot!C168,""))</f>
      </c>
      <c r="H168" s="2">
        <f>IF(boxplot!A168&gt;G$1,"",SMALL(F$1:F$500,boxplot!A168))</f>
      </c>
      <c r="I168" s="1">
        <v>168</v>
      </c>
      <c r="J168" s="2"/>
      <c r="K168" s="2" t="s">
        <v>22</v>
      </c>
      <c r="L168">
        <f>IF(boxplot!C168="","",IF(boxplot!C168&gt;=boxplot!U$10,boxplot!C168,""))</f>
      </c>
      <c r="N168" s="2">
        <f>IF(boxplot!A168&gt;M$1,"",SMALL(L$1:L$500,boxplot!A168))</f>
      </c>
      <c r="O168" s="1">
        <v>168</v>
      </c>
    </row>
    <row r="169" spans="5:15" ht="12.75">
      <c r="E169" s="2" t="s">
        <v>23</v>
      </c>
      <c r="F169">
        <f>IF(boxplot!C169="","",IF(boxplot!C169&lt;=boxplot!S$10,boxplot!C169,""))</f>
      </c>
      <c r="H169" s="2">
        <f>IF(boxplot!A169&gt;G$1,"",SMALL(F$1:F$500,boxplot!A169))</f>
      </c>
      <c r="I169" s="1">
        <v>169</v>
      </c>
      <c r="J169" s="2"/>
      <c r="K169" s="2" t="s">
        <v>22</v>
      </c>
      <c r="L169">
        <f>IF(boxplot!C169="","",IF(boxplot!C169&gt;=boxplot!U$10,boxplot!C169,""))</f>
      </c>
      <c r="N169" s="2">
        <f>IF(boxplot!A169&gt;M$1,"",SMALL(L$1:L$500,boxplot!A169))</f>
      </c>
      <c r="O169" s="1">
        <v>169</v>
      </c>
    </row>
    <row r="170" spans="5:15" ht="12.75">
      <c r="E170" s="2" t="s">
        <v>23</v>
      </c>
      <c r="F170">
        <f>IF(boxplot!C170="","",IF(boxplot!C170&lt;=boxplot!S$10,boxplot!C170,""))</f>
      </c>
      <c r="H170" s="2">
        <f>IF(boxplot!A170&gt;G$1,"",SMALL(F$1:F$500,boxplot!A170))</f>
      </c>
      <c r="I170" s="1">
        <v>170</v>
      </c>
      <c r="J170" s="2"/>
      <c r="K170" s="2" t="s">
        <v>22</v>
      </c>
      <c r="L170">
        <f>IF(boxplot!C170="","",IF(boxplot!C170&gt;=boxplot!U$10,boxplot!C170,""))</f>
      </c>
      <c r="N170" s="2">
        <f>IF(boxplot!A170&gt;M$1,"",SMALL(L$1:L$500,boxplot!A170))</f>
      </c>
      <c r="O170" s="1">
        <v>170</v>
      </c>
    </row>
    <row r="171" spans="5:15" ht="12.75">
      <c r="E171" s="2" t="s">
        <v>23</v>
      </c>
      <c r="F171">
        <f>IF(boxplot!C171="","",IF(boxplot!C171&lt;=boxplot!S$10,boxplot!C171,""))</f>
      </c>
      <c r="H171" s="2">
        <f>IF(boxplot!A171&gt;G$1,"",SMALL(F$1:F$500,boxplot!A171))</f>
      </c>
      <c r="I171" s="1">
        <v>171</v>
      </c>
      <c r="J171" s="2"/>
      <c r="K171" s="2" t="s">
        <v>22</v>
      </c>
      <c r="L171">
        <f>IF(boxplot!C171="","",IF(boxplot!C171&gt;=boxplot!U$10,boxplot!C171,""))</f>
      </c>
      <c r="N171" s="2">
        <f>IF(boxplot!A171&gt;M$1,"",SMALL(L$1:L$500,boxplot!A171))</f>
      </c>
      <c r="O171" s="1">
        <v>171</v>
      </c>
    </row>
    <row r="172" spans="5:15" ht="12.75">
      <c r="E172" s="2" t="s">
        <v>23</v>
      </c>
      <c r="F172">
        <f>IF(boxplot!C172="","",IF(boxplot!C172&lt;=boxplot!S$10,boxplot!C172,""))</f>
      </c>
      <c r="H172" s="2">
        <f>IF(boxplot!A172&gt;G$1,"",SMALL(F$1:F$500,boxplot!A172))</f>
      </c>
      <c r="I172" s="1">
        <v>172</v>
      </c>
      <c r="J172" s="2"/>
      <c r="K172" s="2" t="s">
        <v>22</v>
      </c>
      <c r="L172">
        <f>IF(boxplot!C172="","",IF(boxplot!C172&gt;=boxplot!U$10,boxplot!C172,""))</f>
      </c>
      <c r="N172" s="2">
        <f>IF(boxplot!A172&gt;M$1,"",SMALL(L$1:L$500,boxplot!A172))</f>
      </c>
      <c r="O172" s="1">
        <v>172</v>
      </c>
    </row>
    <row r="173" spans="5:15" ht="12.75">
      <c r="E173" s="2" t="s">
        <v>23</v>
      </c>
      <c r="F173">
        <f>IF(boxplot!C173="","",IF(boxplot!C173&lt;=boxplot!S$10,boxplot!C173,""))</f>
      </c>
      <c r="H173" s="2">
        <f>IF(boxplot!A173&gt;G$1,"",SMALL(F$1:F$500,boxplot!A173))</f>
      </c>
      <c r="I173" s="1">
        <v>173</v>
      </c>
      <c r="J173" s="2"/>
      <c r="K173" s="2" t="s">
        <v>22</v>
      </c>
      <c r="L173">
        <f>IF(boxplot!C173="","",IF(boxplot!C173&gt;=boxplot!U$10,boxplot!C173,""))</f>
      </c>
      <c r="N173" s="2">
        <f>IF(boxplot!A173&gt;M$1,"",SMALL(L$1:L$500,boxplot!A173))</f>
      </c>
      <c r="O173" s="1">
        <v>173</v>
      </c>
    </row>
    <row r="174" spans="5:15" ht="12.75">
      <c r="E174" s="2" t="s">
        <v>23</v>
      </c>
      <c r="F174">
        <f>IF(boxplot!C174="","",IF(boxplot!C174&lt;=boxplot!S$10,boxplot!C174,""))</f>
      </c>
      <c r="H174" s="2">
        <f>IF(boxplot!A174&gt;G$1,"",SMALL(F$1:F$500,boxplot!A174))</f>
      </c>
      <c r="I174" s="1">
        <v>174</v>
      </c>
      <c r="J174" s="2"/>
      <c r="K174" s="2" t="s">
        <v>22</v>
      </c>
      <c r="L174">
        <f>IF(boxplot!C174="","",IF(boxplot!C174&gt;=boxplot!U$10,boxplot!C174,""))</f>
      </c>
      <c r="N174" s="2">
        <f>IF(boxplot!A174&gt;M$1,"",SMALL(L$1:L$500,boxplot!A174))</f>
      </c>
      <c r="O174" s="1">
        <v>174</v>
      </c>
    </row>
    <row r="175" spans="5:15" ht="12.75">
      <c r="E175" s="2" t="s">
        <v>23</v>
      </c>
      <c r="F175">
        <f>IF(boxplot!C175="","",IF(boxplot!C175&lt;=boxplot!S$10,boxplot!C175,""))</f>
      </c>
      <c r="H175" s="2">
        <f>IF(boxplot!A175&gt;G$1,"",SMALL(F$1:F$500,boxplot!A175))</f>
      </c>
      <c r="I175" s="1">
        <v>175</v>
      </c>
      <c r="J175" s="2"/>
      <c r="K175" s="2" t="s">
        <v>22</v>
      </c>
      <c r="L175">
        <f>IF(boxplot!C175="","",IF(boxplot!C175&gt;=boxplot!U$10,boxplot!C175,""))</f>
      </c>
      <c r="N175" s="2">
        <f>IF(boxplot!A175&gt;M$1,"",SMALL(L$1:L$500,boxplot!A175))</f>
      </c>
      <c r="O175" s="1">
        <v>175</v>
      </c>
    </row>
    <row r="176" spans="5:15" ht="12.75">
      <c r="E176" s="2" t="s">
        <v>23</v>
      </c>
      <c r="F176">
        <f>IF(boxplot!C176="","",IF(boxplot!C176&lt;=boxplot!S$10,boxplot!C176,""))</f>
      </c>
      <c r="H176" s="2">
        <f>IF(boxplot!A176&gt;G$1,"",SMALL(F$1:F$500,boxplot!A176))</f>
      </c>
      <c r="I176" s="1">
        <v>176</v>
      </c>
      <c r="J176" s="2"/>
      <c r="K176" s="2" t="s">
        <v>22</v>
      </c>
      <c r="L176">
        <f>IF(boxplot!C176="","",IF(boxplot!C176&gt;=boxplot!U$10,boxplot!C176,""))</f>
      </c>
      <c r="N176" s="2">
        <f>IF(boxplot!A176&gt;M$1,"",SMALL(L$1:L$500,boxplot!A176))</f>
      </c>
      <c r="O176" s="1">
        <v>176</v>
      </c>
    </row>
    <row r="177" spans="5:15" ht="12.75">
      <c r="E177" s="2" t="s">
        <v>23</v>
      </c>
      <c r="F177">
        <f>IF(boxplot!C177="","",IF(boxplot!C177&lt;=boxplot!S$10,boxplot!C177,""))</f>
      </c>
      <c r="H177" s="2">
        <f>IF(boxplot!A177&gt;G$1,"",SMALL(F$1:F$500,boxplot!A177))</f>
      </c>
      <c r="I177" s="1">
        <v>177</v>
      </c>
      <c r="J177" s="2"/>
      <c r="K177" s="2" t="s">
        <v>22</v>
      </c>
      <c r="L177">
        <f>IF(boxplot!C177="","",IF(boxplot!C177&gt;=boxplot!U$10,boxplot!C177,""))</f>
      </c>
      <c r="N177" s="2">
        <f>IF(boxplot!A177&gt;M$1,"",SMALL(L$1:L$500,boxplot!A177))</f>
      </c>
      <c r="O177" s="1">
        <v>177</v>
      </c>
    </row>
    <row r="178" spans="5:15" ht="12.75">
      <c r="E178" s="2" t="s">
        <v>23</v>
      </c>
      <c r="F178">
        <f>IF(boxplot!C178="","",IF(boxplot!C178&lt;=boxplot!S$10,boxplot!C178,""))</f>
      </c>
      <c r="H178" s="2">
        <f>IF(boxplot!A178&gt;G$1,"",SMALL(F$1:F$500,boxplot!A178))</f>
      </c>
      <c r="I178" s="1">
        <v>178</v>
      </c>
      <c r="J178" s="2"/>
      <c r="K178" s="2" t="s">
        <v>22</v>
      </c>
      <c r="L178">
        <f>IF(boxplot!C178="","",IF(boxplot!C178&gt;=boxplot!U$10,boxplot!C178,""))</f>
      </c>
      <c r="N178" s="2">
        <f>IF(boxplot!A178&gt;M$1,"",SMALL(L$1:L$500,boxplot!A178))</f>
      </c>
      <c r="O178" s="1">
        <v>178</v>
      </c>
    </row>
    <row r="179" spans="5:15" ht="12.75">
      <c r="E179" s="2" t="s">
        <v>23</v>
      </c>
      <c r="F179">
        <f>IF(boxplot!C179="","",IF(boxplot!C179&lt;=boxplot!S$10,boxplot!C179,""))</f>
      </c>
      <c r="H179" s="2">
        <f>IF(boxplot!A179&gt;G$1,"",SMALL(F$1:F$500,boxplot!A179))</f>
      </c>
      <c r="I179" s="1">
        <v>179</v>
      </c>
      <c r="J179" s="2"/>
      <c r="K179" s="2" t="s">
        <v>22</v>
      </c>
      <c r="L179">
        <f>IF(boxplot!C179="","",IF(boxplot!C179&gt;=boxplot!U$10,boxplot!C179,""))</f>
      </c>
      <c r="N179" s="2">
        <f>IF(boxplot!A179&gt;M$1,"",SMALL(L$1:L$500,boxplot!A179))</f>
      </c>
      <c r="O179" s="1">
        <v>179</v>
      </c>
    </row>
    <row r="180" spans="5:15" ht="12.75">
      <c r="E180" s="2" t="s">
        <v>23</v>
      </c>
      <c r="F180">
        <f>IF(boxplot!C180="","",IF(boxplot!C180&lt;=boxplot!S$10,boxplot!C180,""))</f>
      </c>
      <c r="H180" s="2">
        <f>IF(boxplot!A180&gt;G$1,"",SMALL(F$1:F$500,boxplot!A180))</f>
      </c>
      <c r="I180" s="1">
        <v>180</v>
      </c>
      <c r="J180" s="2"/>
      <c r="K180" s="2" t="s">
        <v>22</v>
      </c>
      <c r="L180">
        <f>IF(boxplot!C180="","",IF(boxplot!C180&gt;=boxplot!U$10,boxplot!C180,""))</f>
      </c>
      <c r="N180" s="2">
        <f>IF(boxplot!A180&gt;M$1,"",SMALL(L$1:L$500,boxplot!A180))</f>
      </c>
      <c r="O180" s="1">
        <v>180</v>
      </c>
    </row>
    <row r="181" spans="5:15" ht="12.75">
      <c r="E181" s="2" t="s">
        <v>23</v>
      </c>
      <c r="F181">
        <f>IF(boxplot!C181="","",IF(boxplot!C181&lt;=boxplot!S$10,boxplot!C181,""))</f>
      </c>
      <c r="H181" s="2">
        <f>IF(boxplot!A181&gt;G$1,"",SMALL(F$1:F$500,boxplot!A181))</f>
      </c>
      <c r="I181" s="1">
        <v>181</v>
      </c>
      <c r="J181" s="2"/>
      <c r="K181" s="2" t="s">
        <v>22</v>
      </c>
      <c r="L181">
        <f>IF(boxplot!C181="","",IF(boxplot!C181&gt;=boxplot!U$10,boxplot!C181,""))</f>
      </c>
      <c r="N181" s="2">
        <f>IF(boxplot!A181&gt;M$1,"",SMALL(L$1:L$500,boxplot!A181))</f>
      </c>
      <c r="O181" s="1">
        <v>181</v>
      </c>
    </row>
    <row r="182" spans="5:15" ht="12.75">
      <c r="E182" s="2" t="s">
        <v>23</v>
      </c>
      <c r="F182">
        <f>IF(boxplot!C182="","",IF(boxplot!C182&lt;=boxplot!S$10,boxplot!C182,""))</f>
      </c>
      <c r="H182" s="2">
        <f>IF(boxplot!A182&gt;G$1,"",SMALL(F$1:F$500,boxplot!A182))</f>
      </c>
      <c r="I182" s="1">
        <v>182</v>
      </c>
      <c r="J182" s="2"/>
      <c r="K182" s="2" t="s">
        <v>22</v>
      </c>
      <c r="L182">
        <f>IF(boxplot!C182="","",IF(boxplot!C182&gt;=boxplot!U$10,boxplot!C182,""))</f>
      </c>
      <c r="N182" s="2">
        <f>IF(boxplot!A182&gt;M$1,"",SMALL(L$1:L$500,boxplot!A182))</f>
      </c>
      <c r="O182" s="1">
        <v>182</v>
      </c>
    </row>
    <row r="183" spans="5:15" ht="12.75">
      <c r="E183" s="2" t="s">
        <v>23</v>
      </c>
      <c r="F183">
        <f>IF(boxplot!C183="","",IF(boxplot!C183&lt;=boxplot!S$10,boxplot!C183,""))</f>
      </c>
      <c r="H183" s="2">
        <f>IF(boxplot!A183&gt;G$1,"",SMALL(F$1:F$500,boxplot!A183))</f>
      </c>
      <c r="I183" s="1">
        <v>183</v>
      </c>
      <c r="J183" s="2"/>
      <c r="K183" s="2" t="s">
        <v>22</v>
      </c>
      <c r="L183">
        <f>IF(boxplot!C183="","",IF(boxplot!C183&gt;=boxplot!U$10,boxplot!C183,""))</f>
      </c>
      <c r="N183" s="2">
        <f>IF(boxplot!A183&gt;M$1,"",SMALL(L$1:L$500,boxplot!A183))</f>
      </c>
      <c r="O183" s="1">
        <v>183</v>
      </c>
    </row>
    <row r="184" spans="5:15" ht="12.75">
      <c r="E184" s="2" t="s">
        <v>23</v>
      </c>
      <c r="F184">
        <f>IF(boxplot!C184="","",IF(boxplot!C184&lt;=boxplot!S$10,boxplot!C184,""))</f>
      </c>
      <c r="H184" s="2">
        <f>IF(boxplot!A184&gt;G$1,"",SMALL(F$1:F$500,boxplot!A184))</f>
      </c>
      <c r="I184" s="1">
        <v>184</v>
      </c>
      <c r="J184" s="2"/>
      <c r="K184" s="2" t="s">
        <v>22</v>
      </c>
      <c r="L184">
        <f>IF(boxplot!C184="","",IF(boxplot!C184&gt;=boxplot!U$10,boxplot!C184,""))</f>
      </c>
      <c r="N184" s="2">
        <f>IF(boxplot!A184&gt;M$1,"",SMALL(L$1:L$500,boxplot!A184))</f>
      </c>
      <c r="O184" s="1">
        <v>184</v>
      </c>
    </row>
    <row r="185" spans="5:15" ht="12.75">
      <c r="E185" s="2" t="s">
        <v>23</v>
      </c>
      <c r="F185">
        <f>IF(boxplot!C185="","",IF(boxplot!C185&lt;=boxplot!S$10,boxplot!C185,""))</f>
      </c>
      <c r="H185" s="2">
        <f>IF(boxplot!A185&gt;G$1,"",SMALL(F$1:F$500,boxplot!A185))</f>
      </c>
      <c r="I185" s="1">
        <v>185</v>
      </c>
      <c r="J185" s="2"/>
      <c r="K185" s="2" t="s">
        <v>22</v>
      </c>
      <c r="L185">
        <f>IF(boxplot!C185="","",IF(boxplot!C185&gt;=boxplot!U$10,boxplot!C185,""))</f>
      </c>
      <c r="N185" s="2">
        <f>IF(boxplot!A185&gt;M$1,"",SMALL(L$1:L$500,boxplot!A185))</f>
      </c>
      <c r="O185" s="1">
        <v>185</v>
      </c>
    </row>
    <row r="186" spans="5:15" ht="12.75">
      <c r="E186" s="2" t="s">
        <v>23</v>
      </c>
      <c r="F186">
        <f>IF(boxplot!C186="","",IF(boxplot!C186&lt;=boxplot!S$10,boxplot!C186,""))</f>
      </c>
      <c r="H186" s="2">
        <f>IF(boxplot!A186&gt;G$1,"",SMALL(F$1:F$500,boxplot!A186))</f>
      </c>
      <c r="I186" s="1">
        <v>186</v>
      </c>
      <c r="J186" s="2"/>
      <c r="K186" s="2" t="s">
        <v>22</v>
      </c>
      <c r="L186">
        <f>IF(boxplot!C186="","",IF(boxplot!C186&gt;=boxplot!U$10,boxplot!C186,""))</f>
      </c>
      <c r="N186" s="2">
        <f>IF(boxplot!A186&gt;M$1,"",SMALL(L$1:L$500,boxplot!A186))</f>
      </c>
      <c r="O186" s="1">
        <v>186</v>
      </c>
    </row>
    <row r="187" spans="5:15" ht="12.75">
      <c r="E187" s="2" t="s">
        <v>23</v>
      </c>
      <c r="F187">
        <f>IF(boxplot!C187="","",IF(boxplot!C187&lt;=boxplot!S$10,boxplot!C187,""))</f>
      </c>
      <c r="H187" s="2">
        <f>IF(boxplot!A187&gt;G$1,"",SMALL(F$1:F$500,boxplot!A187))</f>
      </c>
      <c r="I187" s="1">
        <v>187</v>
      </c>
      <c r="J187" s="2"/>
      <c r="K187" s="2" t="s">
        <v>22</v>
      </c>
      <c r="L187">
        <f>IF(boxplot!C187="","",IF(boxplot!C187&gt;=boxplot!U$10,boxplot!C187,""))</f>
      </c>
      <c r="N187" s="2">
        <f>IF(boxplot!A187&gt;M$1,"",SMALL(L$1:L$500,boxplot!A187))</f>
      </c>
      <c r="O187" s="1">
        <v>187</v>
      </c>
    </row>
    <row r="188" spans="5:15" ht="12.75">
      <c r="E188" s="2" t="s">
        <v>23</v>
      </c>
      <c r="F188">
        <f>IF(boxplot!C188="","",IF(boxplot!C188&lt;=boxplot!S$10,boxplot!C188,""))</f>
      </c>
      <c r="H188" s="2">
        <f>IF(boxplot!A188&gt;G$1,"",SMALL(F$1:F$500,boxplot!A188))</f>
      </c>
      <c r="I188" s="1">
        <v>188</v>
      </c>
      <c r="J188" s="2"/>
      <c r="K188" s="2" t="s">
        <v>22</v>
      </c>
      <c r="L188">
        <f>IF(boxplot!C188="","",IF(boxplot!C188&gt;=boxplot!U$10,boxplot!C188,""))</f>
      </c>
      <c r="N188" s="2">
        <f>IF(boxplot!A188&gt;M$1,"",SMALL(L$1:L$500,boxplot!A188))</f>
      </c>
      <c r="O188" s="1">
        <v>188</v>
      </c>
    </row>
    <row r="189" spans="5:15" ht="12.75">
      <c r="E189" s="2" t="s">
        <v>23</v>
      </c>
      <c r="F189">
        <f>IF(boxplot!C189="","",IF(boxplot!C189&lt;=boxplot!S$10,boxplot!C189,""))</f>
      </c>
      <c r="H189" s="2">
        <f>IF(boxplot!A189&gt;G$1,"",SMALL(F$1:F$500,boxplot!A189))</f>
      </c>
      <c r="I189" s="1">
        <v>189</v>
      </c>
      <c r="J189" s="2"/>
      <c r="K189" s="2" t="s">
        <v>22</v>
      </c>
      <c r="L189">
        <f>IF(boxplot!C189="","",IF(boxplot!C189&gt;=boxplot!U$10,boxplot!C189,""))</f>
      </c>
      <c r="N189" s="2">
        <f>IF(boxplot!A189&gt;M$1,"",SMALL(L$1:L$500,boxplot!A189))</f>
      </c>
      <c r="O189" s="1">
        <v>189</v>
      </c>
    </row>
    <row r="190" spans="5:15" ht="12.75">
      <c r="E190" s="2" t="s">
        <v>23</v>
      </c>
      <c r="F190">
        <f>IF(boxplot!C190="","",IF(boxplot!C190&lt;=boxplot!S$10,boxplot!C190,""))</f>
      </c>
      <c r="H190" s="2">
        <f>IF(boxplot!A190&gt;G$1,"",SMALL(F$1:F$500,boxplot!A190))</f>
      </c>
      <c r="I190" s="1">
        <v>190</v>
      </c>
      <c r="J190" s="2"/>
      <c r="K190" s="2" t="s">
        <v>22</v>
      </c>
      <c r="L190">
        <f>IF(boxplot!C190="","",IF(boxplot!C190&gt;=boxplot!U$10,boxplot!C190,""))</f>
      </c>
      <c r="N190" s="2">
        <f>IF(boxplot!A190&gt;M$1,"",SMALL(L$1:L$500,boxplot!A190))</f>
      </c>
      <c r="O190" s="1">
        <v>190</v>
      </c>
    </row>
    <row r="191" spans="5:15" ht="12.75">
      <c r="E191" s="2" t="s">
        <v>23</v>
      </c>
      <c r="F191">
        <f>IF(boxplot!C191="","",IF(boxplot!C191&lt;=boxplot!S$10,boxplot!C191,""))</f>
      </c>
      <c r="H191" s="2">
        <f>IF(boxplot!A191&gt;G$1,"",SMALL(F$1:F$500,boxplot!A191))</f>
      </c>
      <c r="I191" s="1">
        <v>191</v>
      </c>
      <c r="J191" s="2"/>
      <c r="K191" s="2" t="s">
        <v>22</v>
      </c>
      <c r="L191">
        <f>IF(boxplot!C191="","",IF(boxplot!C191&gt;=boxplot!U$10,boxplot!C191,""))</f>
      </c>
      <c r="N191" s="2">
        <f>IF(boxplot!A191&gt;M$1,"",SMALL(L$1:L$500,boxplot!A191))</f>
      </c>
      <c r="O191" s="1">
        <v>191</v>
      </c>
    </row>
    <row r="192" spans="5:15" ht="12.75">
      <c r="E192" s="2" t="s">
        <v>23</v>
      </c>
      <c r="F192">
        <f>IF(boxplot!C192="","",IF(boxplot!C192&lt;=boxplot!S$10,boxplot!C192,""))</f>
      </c>
      <c r="H192" s="2">
        <f>IF(boxplot!A192&gt;G$1,"",SMALL(F$1:F$500,boxplot!A192))</f>
      </c>
      <c r="I192" s="1">
        <v>192</v>
      </c>
      <c r="J192" s="2"/>
      <c r="K192" s="2" t="s">
        <v>22</v>
      </c>
      <c r="L192">
        <f>IF(boxplot!C192="","",IF(boxplot!C192&gt;=boxplot!U$10,boxplot!C192,""))</f>
      </c>
      <c r="N192" s="2">
        <f>IF(boxplot!A192&gt;M$1,"",SMALL(L$1:L$500,boxplot!A192))</f>
      </c>
      <c r="O192" s="1">
        <v>192</v>
      </c>
    </row>
    <row r="193" spans="5:15" ht="12.75">
      <c r="E193" s="2" t="s">
        <v>23</v>
      </c>
      <c r="F193">
        <f>IF(boxplot!C193="","",IF(boxplot!C193&lt;=boxplot!S$10,boxplot!C193,""))</f>
      </c>
      <c r="H193" s="2">
        <f>IF(boxplot!A193&gt;G$1,"",SMALL(F$1:F$500,boxplot!A193))</f>
      </c>
      <c r="I193" s="1">
        <v>193</v>
      </c>
      <c r="J193" s="2"/>
      <c r="K193" s="2" t="s">
        <v>22</v>
      </c>
      <c r="L193">
        <f>IF(boxplot!C193="","",IF(boxplot!C193&gt;=boxplot!U$10,boxplot!C193,""))</f>
      </c>
      <c r="N193" s="2">
        <f>IF(boxplot!A193&gt;M$1,"",SMALL(L$1:L$500,boxplot!A193))</f>
      </c>
      <c r="O193" s="1">
        <v>193</v>
      </c>
    </row>
    <row r="194" spans="5:15" ht="12.75">
      <c r="E194" s="2" t="s">
        <v>23</v>
      </c>
      <c r="F194">
        <f>IF(boxplot!C194="","",IF(boxplot!C194&lt;=boxplot!S$10,boxplot!C194,""))</f>
      </c>
      <c r="H194" s="2">
        <f>IF(boxplot!A194&gt;G$1,"",SMALL(F$1:F$500,boxplot!A194))</f>
      </c>
      <c r="I194" s="1">
        <v>194</v>
      </c>
      <c r="J194" s="2"/>
      <c r="K194" s="2" t="s">
        <v>22</v>
      </c>
      <c r="L194">
        <f>IF(boxplot!C194="","",IF(boxplot!C194&gt;=boxplot!U$10,boxplot!C194,""))</f>
      </c>
      <c r="N194" s="2">
        <f>IF(boxplot!A194&gt;M$1,"",SMALL(L$1:L$500,boxplot!A194))</f>
      </c>
      <c r="O194" s="1">
        <v>194</v>
      </c>
    </row>
    <row r="195" spans="5:15" ht="12.75">
      <c r="E195" s="2" t="s">
        <v>23</v>
      </c>
      <c r="F195">
        <f>IF(boxplot!C195="","",IF(boxplot!C195&lt;=boxplot!S$10,boxplot!C195,""))</f>
      </c>
      <c r="H195" s="2">
        <f>IF(boxplot!A195&gt;G$1,"",SMALL(F$1:F$500,boxplot!A195))</f>
      </c>
      <c r="I195" s="1">
        <v>195</v>
      </c>
      <c r="J195" s="2"/>
      <c r="K195" s="2" t="s">
        <v>22</v>
      </c>
      <c r="L195">
        <f>IF(boxplot!C195="","",IF(boxplot!C195&gt;=boxplot!U$10,boxplot!C195,""))</f>
      </c>
      <c r="N195" s="2">
        <f>IF(boxplot!A195&gt;M$1,"",SMALL(L$1:L$500,boxplot!A195))</f>
      </c>
      <c r="O195" s="1">
        <v>195</v>
      </c>
    </row>
    <row r="196" spans="5:15" ht="12.75">
      <c r="E196" s="2" t="s">
        <v>23</v>
      </c>
      <c r="F196">
        <f>IF(boxplot!C196="","",IF(boxplot!C196&lt;=boxplot!S$10,boxplot!C196,""))</f>
      </c>
      <c r="H196" s="2">
        <f>IF(boxplot!A196&gt;G$1,"",SMALL(F$1:F$500,boxplot!A196))</f>
      </c>
      <c r="I196" s="1">
        <v>196</v>
      </c>
      <c r="J196" s="2"/>
      <c r="K196" s="2" t="s">
        <v>22</v>
      </c>
      <c r="L196">
        <f>IF(boxplot!C196="","",IF(boxplot!C196&gt;=boxplot!U$10,boxplot!C196,""))</f>
      </c>
      <c r="N196" s="2">
        <f>IF(boxplot!A196&gt;M$1,"",SMALL(L$1:L$500,boxplot!A196))</f>
      </c>
      <c r="O196" s="1">
        <v>196</v>
      </c>
    </row>
    <row r="197" spans="5:15" ht="12.75">
      <c r="E197" s="2" t="s">
        <v>23</v>
      </c>
      <c r="F197">
        <f>IF(boxplot!C197="","",IF(boxplot!C197&lt;=boxplot!S$10,boxplot!C197,""))</f>
      </c>
      <c r="H197" s="2">
        <f>IF(boxplot!A197&gt;G$1,"",SMALL(F$1:F$500,boxplot!A197))</f>
      </c>
      <c r="I197" s="1">
        <v>197</v>
      </c>
      <c r="J197" s="2"/>
      <c r="K197" s="2" t="s">
        <v>22</v>
      </c>
      <c r="L197">
        <f>IF(boxplot!C197="","",IF(boxplot!C197&gt;=boxplot!U$10,boxplot!C197,""))</f>
      </c>
      <c r="N197" s="2">
        <f>IF(boxplot!A197&gt;M$1,"",SMALL(L$1:L$500,boxplot!A197))</f>
      </c>
      <c r="O197" s="1">
        <v>197</v>
      </c>
    </row>
    <row r="198" spans="5:15" ht="12.75">
      <c r="E198" s="2" t="s">
        <v>23</v>
      </c>
      <c r="F198">
        <f>IF(boxplot!C198="","",IF(boxplot!C198&lt;=boxplot!S$10,boxplot!C198,""))</f>
      </c>
      <c r="H198" s="2">
        <f>IF(boxplot!A198&gt;G$1,"",SMALL(F$1:F$500,boxplot!A198))</f>
      </c>
      <c r="I198" s="1">
        <v>198</v>
      </c>
      <c r="J198" s="2"/>
      <c r="K198" s="2" t="s">
        <v>22</v>
      </c>
      <c r="L198">
        <f>IF(boxplot!C198="","",IF(boxplot!C198&gt;=boxplot!U$10,boxplot!C198,""))</f>
      </c>
      <c r="N198" s="2">
        <f>IF(boxplot!A198&gt;M$1,"",SMALL(L$1:L$500,boxplot!A198))</f>
      </c>
      <c r="O198" s="1">
        <v>198</v>
      </c>
    </row>
    <row r="199" spans="5:15" ht="12.75">
      <c r="E199" s="2" t="s">
        <v>23</v>
      </c>
      <c r="F199">
        <f>IF(boxplot!C199="","",IF(boxplot!C199&lt;=boxplot!S$10,boxplot!C199,""))</f>
      </c>
      <c r="H199" s="2">
        <f>IF(boxplot!A199&gt;G$1,"",SMALL(F$1:F$500,boxplot!A199))</f>
      </c>
      <c r="I199" s="1">
        <v>199</v>
      </c>
      <c r="J199" s="2"/>
      <c r="K199" s="2" t="s">
        <v>22</v>
      </c>
      <c r="L199">
        <f>IF(boxplot!C199="","",IF(boxplot!C199&gt;=boxplot!U$10,boxplot!C199,""))</f>
      </c>
      <c r="N199" s="2">
        <f>IF(boxplot!A199&gt;M$1,"",SMALL(L$1:L$500,boxplot!A199))</f>
      </c>
      <c r="O199" s="1">
        <v>199</v>
      </c>
    </row>
    <row r="200" spans="5:15" ht="12.75">
      <c r="E200" s="2" t="s">
        <v>23</v>
      </c>
      <c r="F200">
        <f>IF(boxplot!C200="","",IF(boxplot!C200&lt;=boxplot!S$10,boxplot!C200,""))</f>
      </c>
      <c r="H200" s="2">
        <f>IF(boxplot!A200&gt;G$1,"",SMALL(F$1:F$500,boxplot!A200))</f>
      </c>
      <c r="I200" s="1">
        <v>200</v>
      </c>
      <c r="J200" s="2"/>
      <c r="K200" s="2" t="s">
        <v>22</v>
      </c>
      <c r="L200">
        <f>IF(boxplot!C200="","",IF(boxplot!C200&gt;=boxplot!U$10,boxplot!C200,""))</f>
      </c>
      <c r="N200" s="2">
        <f>IF(boxplot!A200&gt;M$1,"",SMALL(L$1:L$500,boxplot!A200))</f>
      </c>
      <c r="O200" s="1">
        <v>200</v>
      </c>
    </row>
    <row r="201" spans="5:15" ht="12.75">
      <c r="E201" s="2" t="s">
        <v>23</v>
      </c>
      <c r="F201">
        <f>IF(boxplot!C201="","",IF(boxplot!C201&lt;=boxplot!S$10,boxplot!C201,""))</f>
      </c>
      <c r="H201" s="2">
        <f>IF(boxplot!A201&gt;G$1,"",SMALL(F$1:F$500,boxplot!A201))</f>
      </c>
      <c r="I201" s="1">
        <v>201</v>
      </c>
      <c r="J201" s="2"/>
      <c r="K201" s="2" t="s">
        <v>22</v>
      </c>
      <c r="L201">
        <f>IF(boxplot!C201="","",IF(boxplot!C201&gt;=boxplot!U$10,boxplot!C201,""))</f>
      </c>
      <c r="N201" s="2">
        <f>IF(boxplot!A201&gt;M$1,"",SMALL(L$1:L$500,boxplot!A201))</f>
      </c>
      <c r="O201" s="1">
        <v>201</v>
      </c>
    </row>
    <row r="202" spans="5:15" ht="12.75">
      <c r="E202" s="2" t="s">
        <v>23</v>
      </c>
      <c r="F202">
        <f>IF(boxplot!C202="","",IF(boxplot!C202&lt;=boxplot!S$10,boxplot!C202,""))</f>
      </c>
      <c r="H202" s="2">
        <f>IF(boxplot!A202&gt;G$1,"",SMALL(F$1:F$500,boxplot!A202))</f>
      </c>
      <c r="I202" s="1">
        <v>202</v>
      </c>
      <c r="J202" s="2"/>
      <c r="K202" s="2" t="s">
        <v>22</v>
      </c>
      <c r="L202">
        <f>IF(boxplot!C202="","",IF(boxplot!C202&gt;=boxplot!U$10,boxplot!C202,""))</f>
      </c>
      <c r="N202" s="2">
        <f>IF(boxplot!A202&gt;M$1,"",SMALL(L$1:L$500,boxplot!A202))</f>
      </c>
      <c r="O202" s="1">
        <v>202</v>
      </c>
    </row>
    <row r="203" spans="5:15" ht="12.75">
      <c r="E203" s="2" t="s">
        <v>23</v>
      </c>
      <c r="F203">
        <f>IF(boxplot!C203="","",IF(boxplot!C203&lt;=boxplot!S$10,boxplot!C203,""))</f>
      </c>
      <c r="H203" s="2">
        <f>IF(boxplot!A203&gt;G$1,"",SMALL(F$1:F$500,boxplot!A203))</f>
      </c>
      <c r="I203" s="1">
        <v>203</v>
      </c>
      <c r="J203" s="2"/>
      <c r="K203" s="2" t="s">
        <v>22</v>
      </c>
      <c r="L203">
        <f>IF(boxplot!C203="","",IF(boxplot!C203&gt;=boxplot!U$10,boxplot!C203,""))</f>
      </c>
      <c r="N203" s="2">
        <f>IF(boxplot!A203&gt;M$1,"",SMALL(L$1:L$500,boxplot!A203))</f>
      </c>
      <c r="O203" s="1">
        <v>203</v>
      </c>
    </row>
    <row r="204" spans="5:15" ht="12.75">
      <c r="E204" s="2" t="s">
        <v>23</v>
      </c>
      <c r="F204">
        <f>IF(boxplot!C204="","",IF(boxplot!C204&lt;=boxplot!S$10,boxplot!C204,""))</f>
      </c>
      <c r="H204" s="2">
        <f>IF(boxplot!A204&gt;G$1,"",SMALL(F$1:F$500,boxplot!A204))</f>
      </c>
      <c r="I204" s="1">
        <v>204</v>
      </c>
      <c r="J204" s="2"/>
      <c r="K204" s="2" t="s">
        <v>22</v>
      </c>
      <c r="L204">
        <f>IF(boxplot!C204="","",IF(boxplot!C204&gt;=boxplot!U$10,boxplot!C204,""))</f>
      </c>
      <c r="N204" s="2">
        <f>IF(boxplot!A204&gt;M$1,"",SMALL(L$1:L$500,boxplot!A204))</f>
      </c>
      <c r="O204" s="1">
        <v>204</v>
      </c>
    </row>
    <row r="205" spans="5:15" ht="12.75">
      <c r="E205" s="2" t="s">
        <v>23</v>
      </c>
      <c r="F205">
        <f>IF(boxplot!C205="","",IF(boxplot!C205&lt;=boxplot!S$10,boxplot!C205,""))</f>
      </c>
      <c r="H205" s="2">
        <f>IF(boxplot!A205&gt;G$1,"",SMALL(F$1:F$500,boxplot!A205))</f>
      </c>
      <c r="I205" s="1">
        <v>205</v>
      </c>
      <c r="J205" s="2"/>
      <c r="K205" s="2" t="s">
        <v>22</v>
      </c>
      <c r="L205">
        <f>IF(boxplot!C205="","",IF(boxplot!C205&gt;=boxplot!U$10,boxplot!C205,""))</f>
      </c>
      <c r="N205" s="2">
        <f>IF(boxplot!A205&gt;M$1,"",SMALL(L$1:L$500,boxplot!A205))</f>
      </c>
      <c r="O205" s="1">
        <v>205</v>
      </c>
    </row>
    <row r="206" spans="5:15" ht="12.75">
      <c r="E206" s="2" t="s">
        <v>23</v>
      </c>
      <c r="F206">
        <f>IF(boxplot!C206="","",IF(boxplot!C206&lt;=boxplot!S$10,boxplot!C206,""))</f>
      </c>
      <c r="H206" s="2">
        <f>IF(boxplot!A206&gt;G$1,"",SMALL(F$1:F$500,boxplot!A206))</f>
      </c>
      <c r="I206" s="1">
        <v>206</v>
      </c>
      <c r="J206" s="2"/>
      <c r="K206" s="2" t="s">
        <v>22</v>
      </c>
      <c r="L206">
        <f>IF(boxplot!C206="","",IF(boxplot!C206&gt;=boxplot!U$10,boxplot!C206,""))</f>
      </c>
      <c r="N206" s="2">
        <f>IF(boxplot!A206&gt;M$1,"",SMALL(L$1:L$500,boxplot!A206))</f>
      </c>
      <c r="O206" s="1">
        <v>206</v>
      </c>
    </row>
    <row r="207" spans="5:15" ht="12.75">
      <c r="E207" s="2" t="s">
        <v>23</v>
      </c>
      <c r="F207">
        <f>IF(boxplot!C207="","",IF(boxplot!C207&lt;=boxplot!S$10,boxplot!C207,""))</f>
      </c>
      <c r="H207" s="2">
        <f>IF(boxplot!A207&gt;G$1,"",SMALL(F$1:F$500,boxplot!A207))</f>
      </c>
      <c r="I207" s="1">
        <v>207</v>
      </c>
      <c r="J207" s="2"/>
      <c r="K207" s="2" t="s">
        <v>22</v>
      </c>
      <c r="L207">
        <f>IF(boxplot!C207="","",IF(boxplot!C207&gt;=boxplot!U$10,boxplot!C207,""))</f>
      </c>
      <c r="N207" s="2">
        <f>IF(boxplot!A207&gt;M$1,"",SMALL(L$1:L$500,boxplot!A207))</f>
      </c>
      <c r="O207" s="1">
        <v>207</v>
      </c>
    </row>
    <row r="208" spans="5:15" ht="12.75">
      <c r="E208" s="2" t="s">
        <v>23</v>
      </c>
      <c r="F208">
        <f>IF(boxplot!C208="","",IF(boxplot!C208&lt;=boxplot!S$10,boxplot!C208,""))</f>
      </c>
      <c r="H208" s="2">
        <f>IF(boxplot!A208&gt;G$1,"",SMALL(F$1:F$500,boxplot!A208))</f>
      </c>
      <c r="I208" s="1">
        <v>208</v>
      </c>
      <c r="J208" s="2"/>
      <c r="K208" s="2" t="s">
        <v>22</v>
      </c>
      <c r="L208">
        <f>IF(boxplot!C208="","",IF(boxplot!C208&gt;=boxplot!U$10,boxplot!C208,""))</f>
      </c>
      <c r="N208" s="2">
        <f>IF(boxplot!A208&gt;M$1,"",SMALL(L$1:L$500,boxplot!A208))</f>
      </c>
      <c r="O208" s="1">
        <v>208</v>
      </c>
    </row>
    <row r="209" spans="5:15" ht="12.75">
      <c r="E209" s="2" t="s">
        <v>23</v>
      </c>
      <c r="F209">
        <f>IF(boxplot!C209="","",IF(boxplot!C209&lt;=boxplot!S$10,boxplot!C209,""))</f>
      </c>
      <c r="H209" s="2">
        <f>IF(boxplot!A209&gt;G$1,"",SMALL(F$1:F$500,boxplot!A209))</f>
      </c>
      <c r="I209" s="1">
        <v>209</v>
      </c>
      <c r="J209" s="2"/>
      <c r="K209" s="2" t="s">
        <v>22</v>
      </c>
      <c r="L209">
        <f>IF(boxplot!C209="","",IF(boxplot!C209&gt;=boxplot!U$10,boxplot!C209,""))</f>
      </c>
      <c r="N209" s="2">
        <f>IF(boxplot!A209&gt;M$1,"",SMALL(L$1:L$500,boxplot!A209))</f>
      </c>
      <c r="O209" s="1">
        <v>209</v>
      </c>
    </row>
    <row r="210" spans="5:15" ht="12.75">
      <c r="E210" s="2" t="s">
        <v>23</v>
      </c>
      <c r="F210">
        <f>IF(boxplot!C210="","",IF(boxplot!C210&lt;=boxplot!S$10,boxplot!C210,""))</f>
      </c>
      <c r="H210" s="2">
        <f>IF(boxplot!A210&gt;G$1,"",SMALL(F$1:F$500,boxplot!A210))</f>
      </c>
      <c r="I210" s="1">
        <v>210</v>
      </c>
      <c r="J210" s="2"/>
      <c r="K210" s="2" t="s">
        <v>22</v>
      </c>
      <c r="L210">
        <f>IF(boxplot!C210="","",IF(boxplot!C210&gt;=boxplot!U$10,boxplot!C210,""))</f>
      </c>
      <c r="N210" s="2">
        <f>IF(boxplot!A210&gt;M$1,"",SMALL(L$1:L$500,boxplot!A210))</f>
      </c>
      <c r="O210" s="1">
        <v>210</v>
      </c>
    </row>
    <row r="211" spans="5:15" ht="12.75">
      <c r="E211" s="2" t="s">
        <v>23</v>
      </c>
      <c r="F211">
        <f>IF(boxplot!C211="","",IF(boxplot!C211&lt;=boxplot!S$10,boxplot!C211,""))</f>
      </c>
      <c r="H211" s="2">
        <f>IF(boxplot!A211&gt;G$1,"",SMALL(F$1:F$500,boxplot!A211))</f>
      </c>
      <c r="I211" s="1">
        <v>211</v>
      </c>
      <c r="J211" s="2"/>
      <c r="K211" s="2" t="s">
        <v>22</v>
      </c>
      <c r="L211">
        <f>IF(boxplot!C211="","",IF(boxplot!C211&gt;=boxplot!U$10,boxplot!C211,""))</f>
      </c>
      <c r="N211" s="2">
        <f>IF(boxplot!A211&gt;M$1,"",SMALL(L$1:L$500,boxplot!A211))</f>
      </c>
      <c r="O211" s="1">
        <v>211</v>
      </c>
    </row>
    <row r="212" spans="5:15" ht="12.75">
      <c r="E212" s="2" t="s">
        <v>23</v>
      </c>
      <c r="F212">
        <f>IF(boxplot!C212="","",IF(boxplot!C212&lt;=boxplot!S$10,boxplot!C212,""))</f>
      </c>
      <c r="H212" s="2">
        <f>IF(boxplot!A212&gt;G$1,"",SMALL(F$1:F$500,boxplot!A212))</f>
      </c>
      <c r="I212" s="1">
        <v>212</v>
      </c>
      <c r="J212" s="2"/>
      <c r="K212" s="2" t="s">
        <v>22</v>
      </c>
      <c r="L212">
        <f>IF(boxplot!C212="","",IF(boxplot!C212&gt;=boxplot!U$10,boxplot!C212,""))</f>
      </c>
      <c r="N212" s="2">
        <f>IF(boxplot!A212&gt;M$1,"",SMALL(L$1:L$500,boxplot!A212))</f>
      </c>
      <c r="O212" s="1">
        <v>212</v>
      </c>
    </row>
    <row r="213" spans="5:15" ht="12.75">
      <c r="E213" s="2" t="s">
        <v>23</v>
      </c>
      <c r="F213">
        <f>IF(boxplot!C213="","",IF(boxplot!C213&lt;=boxplot!S$10,boxplot!C213,""))</f>
      </c>
      <c r="H213" s="2">
        <f>IF(boxplot!A213&gt;G$1,"",SMALL(F$1:F$500,boxplot!A213))</f>
      </c>
      <c r="I213" s="1">
        <v>213</v>
      </c>
      <c r="J213" s="2"/>
      <c r="K213" s="2" t="s">
        <v>22</v>
      </c>
      <c r="L213">
        <f>IF(boxplot!C213="","",IF(boxplot!C213&gt;=boxplot!U$10,boxplot!C213,""))</f>
      </c>
      <c r="N213" s="2">
        <f>IF(boxplot!A213&gt;M$1,"",SMALL(L$1:L$500,boxplot!A213))</f>
      </c>
      <c r="O213" s="1">
        <v>213</v>
      </c>
    </row>
    <row r="214" spans="5:15" ht="12.75">
      <c r="E214" s="2" t="s">
        <v>23</v>
      </c>
      <c r="F214">
        <f>IF(boxplot!C214="","",IF(boxplot!C214&lt;=boxplot!S$10,boxplot!C214,""))</f>
      </c>
      <c r="H214" s="2">
        <f>IF(boxplot!A214&gt;G$1,"",SMALL(F$1:F$500,boxplot!A214))</f>
      </c>
      <c r="I214" s="1">
        <v>214</v>
      </c>
      <c r="J214" s="2"/>
      <c r="K214" s="2" t="s">
        <v>22</v>
      </c>
      <c r="L214">
        <f>IF(boxplot!C214="","",IF(boxplot!C214&gt;=boxplot!U$10,boxplot!C214,""))</f>
      </c>
      <c r="N214" s="2">
        <f>IF(boxplot!A214&gt;M$1,"",SMALL(L$1:L$500,boxplot!A214))</f>
      </c>
      <c r="O214" s="1">
        <v>214</v>
      </c>
    </row>
    <row r="215" spans="5:15" ht="12.75">
      <c r="E215" s="2" t="s">
        <v>23</v>
      </c>
      <c r="F215">
        <f>IF(boxplot!C215="","",IF(boxplot!C215&lt;=boxplot!S$10,boxplot!C215,""))</f>
      </c>
      <c r="H215" s="2">
        <f>IF(boxplot!A215&gt;G$1,"",SMALL(F$1:F$500,boxplot!A215))</f>
      </c>
      <c r="I215" s="1">
        <v>215</v>
      </c>
      <c r="J215" s="2"/>
      <c r="K215" s="2" t="s">
        <v>22</v>
      </c>
      <c r="L215">
        <f>IF(boxplot!C215="","",IF(boxplot!C215&gt;=boxplot!U$10,boxplot!C215,""))</f>
      </c>
      <c r="N215" s="2">
        <f>IF(boxplot!A215&gt;M$1,"",SMALL(L$1:L$500,boxplot!A215))</f>
      </c>
      <c r="O215" s="1">
        <v>215</v>
      </c>
    </row>
    <row r="216" spans="5:15" ht="12.75">
      <c r="E216" s="2" t="s">
        <v>23</v>
      </c>
      <c r="F216">
        <f>IF(boxplot!C216="","",IF(boxplot!C216&lt;=boxplot!S$10,boxplot!C216,""))</f>
      </c>
      <c r="H216" s="2">
        <f>IF(boxplot!A216&gt;G$1,"",SMALL(F$1:F$500,boxplot!A216))</f>
      </c>
      <c r="I216" s="1">
        <v>216</v>
      </c>
      <c r="J216" s="2"/>
      <c r="K216" s="2" t="s">
        <v>22</v>
      </c>
      <c r="L216">
        <f>IF(boxplot!C216="","",IF(boxplot!C216&gt;=boxplot!U$10,boxplot!C216,""))</f>
      </c>
      <c r="N216" s="2">
        <f>IF(boxplot!A216&gt;M$1,"",SMALL(L$1:L$500,boxplot!A216))</f>
      </c>
      <c r="O216" s="1">
        <v>216</v>
      </c>
    </row>
    <row r="217" spans="5:15" ht="12.75">
      <c r="E217" s="2" t="s">
        <v>23</v>
      </c>
      <c r="F217">
        <f>IF(boxplot!C217="","",IF(boxplot!C217&lt;=boxplot!S$10,boxplot!C217,""))</f>
      </c>
      <c r="H217" s="2">
        <f>IF(boxplot!A217&gt;G$1,"",SMALL(F$1:F$500,boxplot!A217))</f>
      </c>
      <c r="I217" s="1">
        <v>217</v>
      </c>
      <c r="J217" s="2"/>
      <c r="K217" s="2" t="s">
        <v>22</v>
      </c>
      <c r="L217">
        <f>IF(boxplot!C217="","",IF(boxplot!C217&gt;=boxplot!U$10,boxplot!C217,""))</f>
      </c>
      <c r="N217" s="2">
        <f>IF(boxplot!A217&gt;M$1,"",SMALL(L$1:L$500,boxplot!A217))</f>
      </c>
      <c r="O217" s="1">
        <v>217</v>
      </c>
    </row>
    <row r="218" spans="5:15" ht="12.75">
      <c r="E218" s="2" t="s">
        <v>23</v>
      </c>
      <c r="F218">
        <f>IF(boxplot!C218="","",IF(boxplot!C218&lt;=boxplot!S$10,boxplot!C218,""))</f>
      </c>
      <c r="H218" s="2">
        <f>IF(boxplot!A218&gt;G$1,"",SMALL(F$1:F$500,boxplot!A218))</f>
      </c>
      <c r="I218" s="1">
        <v>218</v>
      </c>
      <c r="J218" s="2"/>
      <c r="K218" s="2" t="s">
        <v>22</v>
      </c>
      <c r="L218">
        <f>IF(boxplot!C218="","",IF(boxplot!C218&gt;=boxplot!U$10,boxplot!C218,""))</f>
      </c>
      <c r="N218" s="2">
        <f>IF(boxplot!A218&gt;M$1,"",SMALL(L$1:L$500,boxplot!A218))</f>
      </c>
      <c r="O218" s="1">
        <v>218</v>
      </c>
    </row>
    <row r="219" spans="5:15" ht="12.75">
      <c r="E219" s="2" t="s">
        <v>23</v>
      </c>
      <c r="F219">
        <f>IF(boxplot!C219="","",IF(boxplot!C219&lt;=boxplot!S$10,boxplot!C219,""))</f>
      </c>
      <c r="H219" s="2">
        <f>IF(boxplot!A219&gt;G$1,"",SMALL(F$1:F$500,boxplot!A219))</f>
      </c>
      <c r="I219" s="1">
        <v>219</v>
      </c>
      <c r="J219" s="2"/>
      <c r="K219" s="2" t="s">
        <v>22</v>
      </c>
      <c r="L219">
        <f>IF(boxplot!C219="","",IF(boxplot!C219&gt;=boxplot!U$10,boxplot!C219,""))</f>
      </c>
      <c r="N219" s="2">
        <f>IF(boxplot!A219&gt;M$1,"",SMALL(L$1:L$500,boxplot!A219))</f>
      </c>
      <c r="O219" s="1">
        <v>219</v>
      </c>
    </row>
    <row r="220" spans="5:15" ht="12.75">
      <c r="E220" s="2" t="s">
        <v>23</v>
      </c>
      <c r="F220">
        <f>IF(boxplot!C220="","",IF(boxplot!C220&lt;=boxplot!S$10,boxplot!C220,""))</f>
      </c>
      <c r="H220" s="2">
        <f>IF(boxplot!A220&gt;G$1,"",SMALL(F$1:F$500,boxplot!A220))</f>
      </c>
      <c r="I220" s="1">
        <v>220</v>
      </c>
      <c r="J220" s="2"/>
      <c r="K220" s="2" t="s">
        <v>22</v>
      </c>
      <c r="L220">
        <f>IF(boxplot!C220="","",IF(boxplot!C220&gt;=boxplot!U$10,boxplot!C220,""))</f>
      </c>
      <c r="N220" s="2">
        <f>IF(boxplot!A220&gt;M$1,"",SMALL(L$1:L$500,boxplot!A220))</f>
      </c>
      <c r="O220" s="1">
        <v>220</v>
      </c>
    </row>
    <row r="221" spans="5:15" ht="12.75">
      <c r="E221" s="2" t="s">
        <v>23</v>
      </c>
      <c r="F221">
        <f>IF(boxplot!C221="","",IF(boxplot!C221&lt;=boxplot!S$10,boxplot!C221,""))</f>
      </c>
      <c r="H221" s="2">
        <f>IF(boxplot!A221&gt;G$1,"",SMALL(F$1:F$500,boxplot!A221))</f>
      </c>
      <c r="I221" s="1">
        <v>221</v>
      </c>
      <c r="J221" s="2"/>
      <c r="K221" s="2" t="s">
        <v>22</v>
      </c>
      <c r="L221">
        <f>IF(boxplot!C221="","",IF(boxplot!C221&gt;=boxplot!U$10,boxplot!C221,""))</f>
      </c>
      <c r="N221" s="2">
        <f>IF(boxplot!A221&gt;M$1,"",SMALL(L$1:L$500,boxplot!A221))</f>
      </c>
      <c r="O221" s="1">
        <v>221</v>
      </c>
    </row>
    <row r="222" spans="5:15" ht="12.75">
      <c r="E222" s="2" t="s">
        <v>23</v>
      </c>
      <c r="F222">
        <f>IF(boxplot!C222="","",IF(boxplot!C222&lt;=boxplot!S$10,boxplot!C222,""))</f>
      </c>
      <c r="H222" s="2">
        <f>IF(boxplot!A222&gt;G$1,"",SMALL(F$1:F$500,boxplot!A222))</f>
      </c>
      <c r="I222" s="1">
        <v>222</v>
      </c>
      <c r="J222" s="2"/>
      <c r="K222" s="2" t="s">
        <v>22</v>
      </c>
      <c r="L222">
        <f>IF(boxplot!C222="","",IF(boxplot!C222&gt;=boxplot!U$10,boxplot!C222,""))</f>
      </c>
      <c r="N222" s="2">
        <f>IF(boxplot!A222&gt;M$1,"",SMALL(L$1:L$500,boxplot!A222))</f>
      </c>
      <c r="O222" s="1">
        <v>222</v>
      </c>
    </row>
    <row r="223" spans="5:15" ht="12.75">
      <c r="E223" s="2" t="s">
        <v>23</v>
      </c>
      <c r="F223">
        <f>IF(boxplot!C223="","",IF(boxplot!C223&lt;=boxplot!S$10,boxplot!C223,""))</f>
      </c>
      <c r="H223" s="2">
        <f>IF(boxplot!A223&gt;G$1,"",SMALL(F$1:F$500,boxplot!A223))</f>
      </c>
      <c r="I223" s="1">
        <v>223</v>
      </c>
      <c r="J223" s="2"/>
      <c r="K223" s="2" t="s">
        <v>22</v>
      </c>
      <c r="L223">
        <f>IF(boxplot!C223="","",IF(boxplot!C223&gt;=boxplot!U$10,boxplot!C223,""))</f>
      </c>
      <c r="N223" s="2">
        <f>IF(boxplot!A223&gt;M$1,"",SMALL(L$1:L$500,boxplot!A223))</f>
      </c>
      <c r="O223" s="1">
        <v>223</v>
      </c>
    </row>
    <row r="224" spans="5:15" ht="12.75">
      <c r="E224" s="2" t="s">
        <v>23</v>
      </c>
      <c r="F224">
        <f>IF(boxplot!C224="","",IF(boxplot!C224&lt;=boxplot!S$10,boxplot!C224,""))</f>
      </c>
      <c r="H224" s="2">
        <f>IF(boxplot!A224&gt;G$1,"",SMALL(F$1:F$500,boxplot!A224))</f>
      </c>
      <c r="I224" s="1">
        <v>224</v>
      </c>
      <c r="J224" s="2"/>
      <c r="K224" s="2" t="s">
        <v>22</v>
      </c>
      <c r="L224">
        <f>IF(boxplot!C224="","",IF(boxplot!C224&gt;=boxplot!U$10,boxplot!C224,""))</f>
      </c>
      <c r="N224" s="2">
        <f>IF(boxplot!A224&gt;M$1,"",SMALL(L$1:L$500,boxplot!A224))</f>
      </c>
      <c r="O224" s="1">
        <v>224</v>
      </c>
    </row>
    <row r="225" spans="5:15" ht="12.75">
      <c r="E225" s="2" t="s">
        <v>23</v>
      </c>
      <c r="F225">
        <f>IF(boxplot!C225="","",IF(boxplot!C225&lt;=boxplot!S$10,boxplot!C225,""))</f>
      </c>
      <c r="H225" s="2">
        <f>IF(boxplot!A225&gt;G$1,"",SMALL(F$1:F$500,boxplot!A225))</f>
      </c>
      <c r="I225" s="1">
        <v>225</v>
      </c>
      <c r="J225" s="2"/>
      <c r="K225" s="2" t="s">
        <v>22</v>
      </c>
      <c r="L225">
        <f>IF(boxplot!C225="","",IF(boxplot!C225&gt;=boxplot!U$10,boxplot!C225,""))</f>
      </c>
      <c r="N225" s="2">
        <f>IF(boxplot!A225&gt;M$1,"",SMALL(L$1:L$500,boxplot!A225))</f>
      </c>
      <c r="O225" s="1">
        <v>225</v>
      </c>
    </row>
    <row r="226" spans="5:15" ht="12.75">
      <c r="E226" s="2" t="s">
        <v>23</v>
      </c>
      <c r="F226">
        <f>IF(boxplot!C226="","",IF(boxplot!C226&lt;=boxplot!S$10,boxplot!C226,""))</f>
      </c>
      <c r="H226" s="2">
        <f>IF(boxplot!A226&gt;G$1,"",SMALL(F$1:F$500,boxplot!A226))</f>
      </c>
      <c r="I226" s="1">
        <v>226</v>
      </c>
      <c r="J226" s="2"/>
      <c r="K226" s="2" t="s">
        <v>22</v>
      </c>
      <c r="L226">
        <f>IF(boxplot!C226="","",IF(boxplot!C226&gt;=boxplot!U$10,boxplot!C226,""))</f>
      </c>
      <c r="N226" s="2">
        <f>IF(boxplot!A226&gt;M$1,"",SMALL(L$1:L$500,boxplot!A226))</f>
      </c>
      <c r="O226" s="1">
        <v>226</v>
      </c>
    </row>
    <row r="227" spans="5:15" ht="12.75">
      <c r="E227" s="2" t="s">
        <v>23</v>
      </c>
      <c r="F227">
        <f>IF(boxplot!C227="","",IF(boxplot!C227&lt;=boxplot!S$10,boxplot!C227,""))</f>
      </c>
      <c r="H227" s="2">
        <f>IF(boxplot!A227&gt;G$1,"",SMALL(F$1:F$500,boxplot!A227))</f>
      </c>
      <c r="I227" s="1">
        <v>227</v>
      </c>
      <c r="J227" s="2"/>
      <c r="K227" s="2" t="s">
        <v>22</v>
      </c>
      <c r="L227">
        <f>IF(boxplot!C227="","",IF(boxplot!C227&gt;=boxplot!U$10,boxplot!C227,""))</f>
      </c>
      <c r="N227" s="2">
        <f>IF(boxplot!A227&gt;M$1,"",SMALL(L$1:L$500,boxplot!A227))</f>
      </c>
      <c r="O227" s="1">
        <v>227</v>
      </c>
    </row>
    <row r="228" spans="5:15" ht="12.75">
      <c r="E228" s="2" t="s">
        <v>23</v>
      </c>
      <c r="F228">
        <f>IF(boxplot!C228="","",IF(boxplot!C228&lt;=boxplot!S$10,boxplot!C228,""))</f>
      </c>
      <c r="H228" s="2">
        <f>IF(boxplot!A228&gt;G$1,"",SMALL(F$1:F$500,boxplot!A228))</f>
      </c>
      <c r="I228" s="1">
        <v>228</v>
      </c>
      <c r="J228" s="2"/>
      <c r="K228" s="2" t="s">
        <v>22</v>
      </c>
      <c r="L228">
        <f>IF(boxplot!C228="","",IF(boxplot!C228&gt;=boxplot!U$10,boxplot!C228,""))</f>
      </c>
      <c r="N228" s="2">
        <f>IF(boxplot!A228&gt;M$1,"",SMALL(L$1:L$500,boxplot!A228))</f>
      </c>
      <c r="O228" s="1">
        <v>228</v>
      </c>
    </row>
    <row r="229" spans="5:15" ht="12.75">
      <c r="E229" s="2" t="s">
        <v>23</v>
      </c>
      <c r="F229">
        <f>IF(boxplot!C229="","",IF(boxplot!C229&lt;=boxplot!S$10,boxplot!C229,""))</f>
      </c>
      <c r="H229" s="2">
        <f>IF(boxplot!A229&gt;G$1,"",SMALL(F$1:F$500,boxplot!A229))</f>
      </c>
      <c r="I229" s="1">
        <v>229</v>
      </c>
      <c r="J229" s="2"/>
      <c r="K229" s="2" t="s">
        <v>22</v>
      </c>
      <c r="L229">
        <f>IF(boxplot!C229="","",IF(boxplot!C229&gt;=boxplot!U$10,boxplot!C229,""))</f>
      </c>
      <c r="N229" s="2">
        <f>IF(boxplot!A229&gt;M$1,"",SMALL(L$1:L$500,boxplot!A229))</f>
      </c>
      <c r="O229" s="1">
        <v>229</v>
      </c>
    </row>
    <row r="230" spans="5:15" ht="12.75">
      <c r="E230" s="2" t="s">
        <v>23</v>
      </c>
      <c r="F230">
        <f>IF(boxplot!C230="","",IF(boxplot!C230&lt;=boxplot!S$10,boxplot!C230,""))</f>
      </c>
      <c r="H230" s="2">
        <f>IF(boxplot!A230&gt;G$1,"",SMALL(F$1:F$500,boxplot!A230))</f>
      </c>
      <c r="I230" s="1">
        <v>230</v>
      </c>
      <c r="J230" s="2"/>
      <c r="K230" s="2" t="s">
        <v>22</v>
      </c>
      <c r="L230">
        <f>IF(boxplot!C230="","",IF(boxplot!C230&gt;=boxplot!U$10,boxplot!C230,""))</f>
      </c>
      <c r="N230" s="2">
        <f>IF(boxplot!A230&gt;M$1,"",SMALL(L$1:L$500,boxplot!A230))</f>
      </c>
      <c r="O230" s="1">
        <v>230</v>
      </c>
    </row>
    <row r="231" spans="5:15" ht="12.75">
      <c r="E231" s="2" t="s">
        <v>23</v>
      </c>
      <c r="F231">
        <f>IF(boxplot!C231="","",IF(boxplot!C231&lt;=boxplot!S$10,boxplot!C231,""))</f>
      </c>
      <c r="H231" s="2">
        <f>IF(boxplot!A231&gt;G$1,"",SMALL(F$1:F$500,boxplot!A231))</f>
      </c>
      <c r="I231" s="1">
        <v>231</v>
      </c>
      <c r="J231" s="2"/>
      <c r="K231" s="2" t="s">
        <v>22</v>
      </c>
      <c r="L231">
        <f>IF(boxplot!C231="","",IF(boxplot!C231&gt;=boxplot!U$10,boxplot!C231,""))</f>
      </c>
      <c r="N231" s="2">
        <f>IF(boxplot!A231&gt;M$1,"",SMALL(L$1:L$500,boxplot!A231))</f>
      </c>
      <c r="O231" s="1">
        <v>231</v>
      </c>
    </row>
    <row r="232" spans="5:15" ht="12.75">
      <c r="E232" s="2" t="s">
        <v>23</v>
      </c>
      <c r="F232">
        <f>IF(boxplot!C232="","",IF(boxplot!C232&lt;=boxplot!S$10,boxplot!C232,""))</f>
      </c>
      <c r="H232" s="2">
        <f>IF(boxplot!A232&gt;G$1,"",SMALL(F$1:F$500,boxplot!A232))</f>
      </c>
      <c r="I232" s="1">
        <v>232</v>
      </c>
      <c r="J232" s="2"/>
      <c r="K232" s="2" t="s">
        <v>22</v>
      </c>
      <c r="L232">
        <f>IF(boxplot!C232="","",IF(boxplot!C232&gt;=boxplot!U$10,boxplot!C232,""))</f>
      </c>
      <c r="N232" s="2">
        <f>IF(boxplot!A232&gt;M$1,"",SMALL(L$1:L$500,boxplot!A232))</f>
      </c>
      <c r="O232" s="1">
        <v>232</v>
      </c>
    </row>
    <row r="233" spans="5:15" ht="12.75">
      <c r="E233" s="2" t="s">
        <v>23</v>
      </c>
      <c r="F233">
        <f>IF(boxplot!C233="","",IF(boxplot!C233&lt;=boxplot!S$10,boxplot!C233,""))</f>
      </c>
      <c r="H233" s="2">
        <f>IF(boxplot!A233&gt;G$1,"",SMALL(F$1:F$500,boxplot!A233))</f>
      </c>
      <c r="I233" s="1">
        <v>233</v>
      </c>
      <c r="J233" s="2"/>
      <c r="K233" s="2" t="s">
        <v>22</v>
      </c>
      <c r="L233">
        <f>IF(boxplot!C233="","",IF(boxplot!C233&gt;=boxplot!U$10,boxplot!C233,""))</f>
      </c>
      <c r="N233" s="2">
        <f>IF(boxplot!A233&gt;M$1,"",SMALL(L$1:L$500,boxplot!A233))</f>
      </c>
      <c r="O233" s="1">
        <v>233</v>
      </c>
    </row>
    <row r="234" spans="5:15" ht="12.75">
      <c r="E234" s="2" t="s">
        <v>23</v>
      </c>
      <c r="F234">
        <f>IF(boxplot!C234="","",IF(boxplot!C234&lt;=boxplot!S$10,boxplot!C234,""))</f>
      </c>
      <c r="H234" s="2">
        <f>IF(boxplot!A234&gt;G$1,"",SMALL(F$1:F$500,boxplot!A234))</f>
      </c>
      <c r="I234" s="1">
        <v>234</v>
      </c>
      <c r="J234" s="2"/>
      <c r="K234" s="2" t="s">
        <v>22</v>
      </c>
      <c r="L234">
        <f>IF(boxplot!C234="","",IF(boxplot!C234&gt;=boxplot!U$10,boxplot!C234,""))</f>
      </c>
      <c r="N234" s="2">
        <f>IF(boxplot!A234&gt;M$1,"",SMALL(L$1:L$500,boxplot!A234))</f>
      </c>
      <c r="O234" s="1">
        <v>234</v>
      </c>
    </row>
    <row r="235" spans="5:15" ht="12.75">
      <c r="E235" s="2" t="s">
        <v>23</v>
      </c>
      <c r="F235">
        <f>IF(boxplot!C235="","",IF(boxplot!C235&lt;=boxplot!S$10,boxplot!C235,""))</f>
      </c>
      <c r="H235" s="2">
        <f>IF(boxplot!A235&gt;G$1,"",SMALL(F$1:F$500,boxplot!A235))</f>
      </c>
      <c r="I235" s="1">
        <v>235</v>
      </c>
      <c r="J235" s="2"/>
      <c r="K235" s="2" t="s">
        <v>22</v>
      </c>
      <c r="L235">
        <f>IF(boxplot!C235="","",IF(boxplot!C235&gt;=boxplot!U$10,boxplot!C235,""))</f>
      </c>
      <c r="N235" s="2">
        <f>IF(boxplot!A235&gt;M$1,"",SMALL(L$1:L$500,boxplot!A235))</f>
      </c>
      <c r="O235" s="1">
        <v>235</v>
      </c>
    </row>
    <row r="236" spans="5:15" ht="12.75">
      <c r="E236" s="2" t="s">
        <v>23</v>
      </c>
      <c r="F236">
        <f>IF(boxplot!C236="","",IF(boxplot!C236&lt;=boxplot!S$10,boxplot!C236,""))</f>
      </c>
      <c r="H236" s="2">
        <f>IF(boxplot!A236&gt;G$1,"",SMALL(F$1:F$500,boxplot!A236))</f>
      </c>
      <c r="I236" s="1">
        <v>236</v>
      </c>
      <c r="J236" s="2"/>
      <c r="K236" s="2" t="s">
        <v>22</v>
      </c>
      <c r="L236">
        <f>IF(boxplot!C236="","",IF(boxplot!C236&gt;=boxplot!U$10,boxplot!C236,""))</f>
      </c>
      <c r="N236" s="2">
        <f>IF(boxplot!A236&gt;M$1,"",SMALL(L$1:L$500,boxplot!A236))</f>
      </c>
      <c r="O236" s="1">
        <v>236</v>
      </c>
    </row>
    <row r="237" spans="5:15" ht="12.75">
      <c r="E237" s="2" t="s">
        <v>23</v>
      </c>
      <c r="F237">
        <f>IF(boxplot!C237="","",IF(boxplot!C237&lt;=boxplot!S$10,boxplot!C237,""))</f>
      </c>
      <c r="H237" s="2">
        <f>IF(boxplot!A237&gt;G$1,"",SMALL(F$1:F$500,boxplot!A237))</f>
      </c>
      <c r="I237" s="1">
        <v>237</v>
      </c>
      <c r="J237" s="2"/>
      <c r="K237" s="2" t="s">
        <v>22</v>
      </c>
      <c r="L237">
        <f>IF(boxplot!C237="","",IF(boxplot!C237&gt;=boxplot!U$10,boxplot!C237,""))</f>
      </c>
      <c r="N237" s="2">
        <f>IF(boxplot!A237&gt;M$1,"",SMALL(L$1:L$500,boxplot!A237))</f>
      </c>
      <c r="O237" s="1">
        <v>237</v>
      </c>
    </row>
    <row r="238" spans="5:15" ht="12.75">
      <c r="E238" s="2" t="s">
        <v>23</v>
      </c>
      <c r="F238">
        <f>IF(boxplot!C238="","",IF(boxplot!C238&lt;=boxplot!S$10,boxplot!C238,""))</f>
      </c>
      <c r="H238" s="2">
        <f>IF(boxplot!A238&gt;G$1,"",SMALL(F$1:F$500,boxplot!A238))</f>
      </c>
      <c r="I238" s="1">
        <v>238</v>
      </c>
      <c r="J238" s="2"/>
      <c r="K238" s="2" t="s">
        <v>22</v>
      </c>
      <c r="L238">
        <f>IF(boxplot!C238="","",IF(boxplot!C238&gt;=boxplot!U$10,boxplot!C238,""))</f>
      </c>
      <c r="N238" s="2">
        <f>IF(boxplot!A238&gt;M$1,"",SMALL(L$1:L$500,boxplot!A238))</f>
      </c>
      <c r="O238" s="1">
        <v>238</v>
      </c>
    </row>
    <row r="239" spans="5:15" ht="12.75">
      <c r="E239" s="2" t="s">
        <v>23</v>
      </c>
      <c r="F239">
        <f>IF(boxplot!C239="","",IF(boxplot!C239&lt;=boxplot!S$10,boxplot!C239,""))</f>
      </c>
      <c r="H239" s="2">
        <f>IF(boxplot!A239&gt;G$1,"",SMALL(F$1:F$500,boxplot!A239))</f>
      </c>
      <c r="I239" s="1">
        <v>239</v>
      </c>
      <c r="J239" s="2"/>
      <c r="K239" s="2" t="s">
        <v>22</v>
      </c>
      <c r="L239">
        <f>IF(boxplot!C239="","",IF(boxplot!C239&gt;=boxplot!U$10,boxplot!C239,""))</f>
      </c>
      <c r="N239" s="2">
        <f>IF(boxplot!A239&gt;M$1,"",SMALL(L$1:L$500,boxplot!A239))</f>
      </c>
      <c r="O239" s="1">
        <v>239</v>
      </c>
    </row>
    <row r="240" spans="5:15" ht="12.75">
      <c r="E240" s="2" t="s">
        <v>23</v>
      </c>
      <c r="F240">
        <f>IF(boxplot!C240="","",IF(boxplot!C240&lt;=boxplot!S$10,boxplot!C240,""))</f>
      </c>
      <c r="H240" s="2">
        <f>IF(boxplot!A240&gt;G$1,"",SMALL(F$1:F$500,boxplot!A240))</f>
      </c>
      <c r="I240" s="1">
        <v>240</v>
      </c>
      <c r="J240" s="2"/>
      <c r="K240" s="2" t="s">
        <v>22</v>
      </c>
      <c r="L240">
        <f>IF(boxplot!C240="","",IF(boxplot!C240&gt;=boxplot!U$10,boxplot!C240,""))</f>
      </c>
      <c r="N240" s="2">
        <f>IF(boxplot!A240&gt;M$1,"",SMALL(L$1:L$500,boxplot!A240))</f>
      </c>
      <c r="O240" s="1">
        <v>240</v>
      </c>
    </row>
    <row r="241" spans="5:15" ht="12.75">
      <c r="E241" s="2" t="s">
        <v>23</v>
      </c>
      <c r="F241">
        <f>IF(boxplot!C241="","",IF(boxplot!C241&lt;=boxplot!S$10,boxplot!C241,""))</f>
      </c>
      <c r="H241" s="2">
        <f>IF(boxplot!A241&gt;G$1,"",SMALL(F$1:F$500,boxplot!A241))</f>
      </c>
      <c r="I241" s="1">
        <v>241</v>
      </c>
      <c r="J241" s="2"/>
      <c r="K241" s="2" t="s">
        <v>22</v>
      </c>
      <c r="L241">
        <f>IF(boxplot!C241="","",IF(boxplot!C241&gt;=boxplot!U$10,boxplot!C241,""))</f>
      </c>
      <c r="N241" s="2">
        <f>IF(boxplot!A241&gt;M$1,"",SMALL(L$1:L$500,boxplot!A241))</f>
      </c>
      <c r="O241" s="1">
        <v>241</v>
      </c>
    </row>
    <row r="242" spans="5:15" ht="12.75">
      <c r="E242" s="2" t="s">
        <v>23</v>
      </c>
      <c r="F242">
        <f>IF(boxplot!C242="","",IF(boxplot!C242&lt;=boxplot!S$10,boxplot!C242,""))</f>
      </c>
      <c r="H242" s="2">
        <f>IF(boxplot!A242&gt;G$1,"",SMALL(F$1:F$500,boxplot!A242))</f>
      </c>
      <c r="I242" s="1">
        <v>242</v>
      </c>
      <c r="J242" s="2"/>
      <c r="K242" s="2" t="s">
        <v>22</v>
      </c>
      <c r="L242">
        <f>IF(boxplot!C242="","",IF(boxplot!C242&gt;=boxplot!U$10,boxplot!C242,""))</f>
      </c>
      <c r="N242" s="2">
        <f>IF(boxplot!A242&gt;M$1,"",SMALL(L$1:L$500,boxplot!A242))</f>
      </c>
      <c r="O242" s="1">
        <v>242</v>
      </c>
    </row>
    <row r="243" spans="5:15" ht="12.75">
      <c r="E243" s="2" t="s">
        <v>23</v>
      </c>
      <c r="F243">
        <f>IF(boxplot!C243="","",IF(boxplot!C243&lt;=boxplot!S$10,boxplot!C243,""))</f>
      </c>
      <c r="H243" s="2">
        <f>IF(boxplot!A243&gt;G$1,"",SMALL(F$1:F$500,boxplot!A243))</f>
      </c>
      <c r="I243" s="1">
        <v>243</v>
      </c>
      <c r="J243" s="2"/>
      <c r="K243" s="2" t="s">
        <v>22</v>
      </c>
      <c r="L243">
        <f>IF(boxplot!C243="","",IF(boxplot!C243&gt;=boxplot!U$10,boxplot!C243,""))</f>
      </c>
      <c r="N243" s="2">
        <f>IF(boxplot!A243&gt;M$1,"",SMALL(L$1:L$500,boxplot!A243))</f>
      </c>
      <c r="O243" s="1">
        <v>243</v>
      </c>
    </row>
    <row r="244" spans="5:15" ht="12.75">
      <c r="E244" s="2" t="s">
        <v>23</v>
      </c>
      <c r="F244">
        <f>IF(boxplot!C244="","",IF(boxplot!C244&lt;=boxplot!S$10,boxplot!C244,""))</f>
      </c>
      <c r="H244" s="2">
        <f>IF(boxplot!A244&gt;G$1,"",SMALL(F$1:F$500,boxplot!A244))</f>
      </c>
      <c r="I244" s="1">
        <v>244</v>
      </c>
      <c r="J244" s="2"/>
      <c r="K244" s="2" t="s">
        <v>22</v>
      </c>
      <c r="L244">
        <f>IF(boxplot!C244="","",IF(boxplot!C244&gt;=boxplot!U$10,boxplot!C244,""))</f>
      </c>
      <c r="N244" s="2">
        <f>IF(boxplot!A244&gt;M$1,"",SMALL(L$1:L$500,boxplot!A244))</f>
      </c>
      <c r="O244" s="1">
        <v>244</v>
      </c>
    </row>
    <row r="245" spans="5:15" ht="12.75">
      <c r="E245" s="2" t="s">
        <v>23</v>
      </c>
      <c r="F245">
        <f>IF(boxplot!C245="","",IF(boxplot!C245&lt;=boxplot!S$10,boxplot!C245,""))</f>
      </c>
      <c r="H245" s="2">
        <f>IF(boxplot!A245&gt;G$1,"",SMALL(F$1:F$500,boxplot!A245))</f>
      </c>
      <c r="I245" s="1">
        <v>245</v>
      </c>
      <c r="J245" s="2"/>
      <c r="K245" s="2" t="s">
        <v>22</v>
      </c>
      <c r="L245">
        <f>IF(boxplot!C245="","",IF(boxplot!C245&gt;=boxplot!U$10,boxplot!C245,""))</f>
      </c>
      <c r="N245" s="2">
        <f>IF(boxplot!A245&gt;M$1,"",SMALL(L$1:L$500,boxplot!A245))</f>
      </c>
      <c r="O245" s="1">
        <v>245</v>
      </c>
    </row>
    <row r="246" spans="5:15" ht="12.75">
      <c r="E246" s="2" t="s">
        <v>23</v>
      </c>
      <c r="F246">
        <f>IF(boxplot!C246="","",IF(boxplot!C246&lt;=boxplot!S$10,boxplot!C246,""))</f>
      </c>
      <c r="H246" s="2">
        <f>IF(boxplot!A246&gt;G$1,"",SMALL(F$1:F$500,boxplot!A246))</f>
      </c>
      <c r="I246" s="1">
        <v>246</v>
      </c>
      <c r="J246" s="2"/>
      <c r="K246" s="2" t="s">
        <v>22</v>
      </c>
      <c r="L246">
        <f>IF(boxplot!C246="","",IF(boxplot!C246&gt;=boxplot!U$10,boxplot!C246,""))</f>
      </c>
      <c r="N246" s="2">
        <f>IF(boxplot!A246&gt;M$1,"",SMALL(L$1:L$500,boxplot!A246))</f>
      </c>
      <c r="O246" s="1">
        <v>246</v>
      </c>
    </row>
    <row r="247" spans="5:15" ht="12.75">
      <c r="E247" s="2" t="s">
        <v>23</v>
      </c>
      <c r="F247">
        <f>IF(boxplot!C247="","",IF(boxplot!C247&lt;=boxplot!S$10,boxplot!C247,""))</f>
      </c>
      <c r="H247" s="2">
        <f>IF(boxplot!A247&gt;G$1,"",SMALL(F$1:F$500,boxplot!A247))</f>
      </c>
      <c r="I247" s="1">
        <v>247</v>
      </c>
      <c r="J247" s="2"/>
      <c r="K247" s="2" t="s">
        <v>22</v>
      </c>
      <c r="L247">
        <f>IF(boxplot!C247="","",IF(boxplot!C247&gt;=boxplot!U$10,boxplot!C247,""))</f>
      </c>
      <c r="N247" s="2">
        <f>IF(boxplot!A247&gt;M$1,"",SMALL(L$1:L$500,boxplot!A247))</f>
      </c>
      <c r="O247" s="1">
        <v>247</v>
      </c>
    </row>
    <row r="248" spans="5:15" ht="12.75">
      <c r="E248" s="2" t="s">
        <v>23</v>
      </c>
      <c r="F248">
        <f>IF(boxplot!C248="","",IF(boxplot!C248&lt;=boxplot!S$10,boxplot!C248,""))</f>
      </c>
      <c r="H248" s="2">
        <f>IF(boxplot!A248&gt;G$1,"",SMALL(F$1:F$500,boxplot!A248))</f>
      </c>
      <c r="I248" s="1">
        <v>248</v>
      </c>
      <c r="J248" s="2"/>
      <c r="K248" s="2" t="s">
        <v>22</v>
      </c>
      <c r="L248">
        <f>IF(boxplot!C248="","",IF(boxplot!C248&gt;=boxplot!U$10,boxplot!C248,""))</f>
      </c>
      <c r="N248" s="2">
        <f>IF(boxplot!A248&gt;M$1,"",SMALL(L$1:L$500,boxplot!A248))</f>
      </c>
      <c r="O248" s="1">
        <v>248</v>
      </c>
    </row>
    <row r="249" spans="5:15" ht="12.75">
      <c r="E249" s="2" t="s">
        <v>23</v>
      </c>
      <c r="F249">
        <f>IF(boxplot!C249="","",IF(boxplot!C249&lt;=boxplot!S$10,boxplot!C249,""))</f>
      </c>
      <c r="H249" s="2">
        <f>IF(boxplot!A249&gt;G$1,"",SMALL(F$1:F$500,boxplot!A249))</f>
      </c>
      <c r="I249" s="1">
        <v>249</v>
      </c>
      <c r="J249" s="2"/>
      <c r="K249" s="2" t="s">
        <v>22</v>
      </c>
      <c r="L249">
        <f>IF(boxplot!C249="","",IF(boxplot!C249&gt;=boxplot!U$10,boxplot!C249,""))</f>
      </c>
      <c r="N249" s="2">
        <f>IF(boxplot!A249&gt;M$1,"",SMALL(L$1:L$500,boxplot!A249))</f>
      </c>
      <c r="O249" s="1">
        <v>249</v>
      </c>
    </row>
    <row r="250" spans="5:15" ht="12.75">
      <c r="E250" s="2" t="s">
        <v>23</v>
      </c>
      <c r="F250">
        <f>IF(boxplot!C250="","",IF(boxplot!C250&lt;=boxplot!S$10,boxplot!C250,""))</f>
      </c>
      <c r="H250" s="2">
        <f>IF(boxplot!A250&gt;G$1,"",SMALL(F$1:F$500,boxplot!A250))</f>
      </c>
      <c r="I250" s="1">
        <v>250</v>
      </c>
      <c r="J250" s="2"/>
      <c r="K250" s="2" t="s">
        <v>22</v>
      </c>
      <c r="L250">
        <f>IF(boxplot!C250="","",IF(boxplot!C250&gt;=boxplot!U$10,boxplot!C250,""))</f>
      </c>
      <c r="N250" s="2">
        <f>IF(boxplot!A250&gt;M$1,"",SMALL(L$1:L$500,boxplot!A250))</f>
      </c>
      <c r="O250" s="1">
        <v>250</v>
      </c>
    </row>
    <row r="251" spans="5:15" ht="12.75">
      <c r="E251" s="2" t="s">
        <v>23</v>
      </c>
      <c r="F251">
        <f>IF(boxplot!C251="","",IF(boxplot!C251&lt;=boxplot!S$10,boxplot!C251,""))</f>
      </c>
      <c r="H251" s="2">
        <f>IF(boxplot!A251&gt;G$1,"",SMALL(F$1:F$500,boxplot!A251))</f>
      </c>
      <c r="I251" s="1">
        <v>251</v>
      </c>
      <c r="J251" s="2"/>
      <c r="K251" s="2" t="s">
        <v>22</v>
      </c>
      <c r="L251">
        <f>IF(boxplot!C251="","",IF(boxplot!C251&gt;=boxplot!U$10,boxplot!C251,""))</f>
      </c>
      <c r="N251" s="2">
        <f>IF(boxplot!A251&gt;M$1,"",SMALL(L$1:L$500,boxplot!A251))</f>
      </c>
      <c r="O251" s="1">
        <v>251</v>
      </c>
    </row>
    <row r="252" spans="5:15" ht="12.75">
      <c r="E252" s="2" t="s">
        <v>23</v>
      </c>
      <c r="F252">
        <f>IF(boxplot!C252="","",IF(boxplot!C252&lt;=boxplot!S$10,boxplot!C252,""))</f>
      </c>
      <c r="H252" s="2">
        <f>IF(boxplot!A252&gt;G$1,"",SMALL(F$1:F$500,boxplot!A252))</f>
      </c>
      <c r="I252" s="1">
        <v>252</v>
      </c>
      <c r="J252" s="2"/>
      <c r="K252" s="2" t="s">
        <v>22</v>
      </c>
      <c r="L252">
        <f>IF(boxplot!C252="","",IF(boxplot!C252&gt;=boxplot!U$10,boxplot!C252,""))</f>
      </c>
      <c r="N252" s="2">
        <f>IF(boxplot!A252&gt;M$1,"",SMALL(L$1:L$500,boxplot!A252))</f>
      </c>
      <c r="O252" s="1">
        <v>252</v>
      </c>
    </row>
    <row r="253" spans="5:15" ht="12.75">
      <c r="E253" s="2" t="s">
        <v>23</v>
      </c>
      <c r="F253">
        <f>IF(boxplot!C253="","",IF(boxplot!C253&lt;=boxplot!S$10,boxplot!C253,""))</f>
      </c>
      <c r="H253" s="2">
        <f>IF(boxplot!A253&gt;G$1,"",SMALL(F$1:F$500,boxplot!A253))</f>
      </c>
      <c r="I253" s="1">
        <v>253</v>
      </c>
      <c r="J253" s="2"/>
      <c r="K253" s="2" t="s">
        <v>22</v>
      </c>
      <c r="L253">
        <f>IF(boxplot!C253="","",IF(boxplot!C253&gt;=boxplot!U$10,boxplot!C253,""))</f>
      </c>
      <c r="N253" s="2">
        <f>IF(boxplot!A253&gt;M$1,"",SMALL(L$1:L$500,boxplot!A253))</f>
      </c>
      <c r="O253" s="1">
        <v>253</v>
      </c>
    </row>
    <row r="254" spans="5:15" ht="12.75">
      <c r="E254" s="2" t="s">
        <v>23</v>
      </c>
      <c r="F254">
        <f>IF(boxplot!C254="","",IF(boxplot!C254&lt;=boxplot!S$10,boxplot!C254,""))</f>
      </c>
      <c r="H254" s="2">
        <f>IF(boxplot!A254&gt;G$1,"",SMALL(F$1:F$500,boxplot!A254))</f>
      </c>
      <c r="I254" s="1">
        <v>254</v>
      </c>
      <c r="J254" s="2"/>
      <c r="K254" s="2" t="s">
        <v>22</v>
      </c>
      <c r="L254">
        <f>IF(boxplot!C254="","",IF(boxplot!C254&gt;=boxplot!U$10,boxplot!C254,""))</f>
      </c>
      <c r="N254" s="2">
        <f>IF(boxplot!A254&gt;M$1,"",SMALL(L$1:L$500,boxplot!A254))</f>
      </c>
      <c r="O254" s="1">
        <v>254</v>
      </c>
    </row>
    <row r="255" spans="5:15" ht="12.75">
      <c r="E255" s="2" t="s">
        <v>23</v>
      </c>
      <c r="F255">
        <f>IF(boxplot!C255="","",IF(boxplot!C255&lt;=boxplot!S$10,boxplot!C255,""))</f>
      </c>
      <c r="H255" s="2">
        <f>IF(boxplot!A255&gt;G$1,"",SMALL(F$1:F$500,boxplot!A255))</f>
      </c>
      <c r="I255" s="1">
        <v>255</v>
      </c>
      <c r="J255" s="2"/>
      <c r="K255" s="2" t="s">
        <v>22</v>
      </c>
      <c r="L255">
        <f>IF(boxplot!C255="","",IF(boxplot!C255&gt;=boxplot!U$10,boxplot!C255,""))</f>
      </c>
      <c r="N255" s="2">
        <f>IF(boxplot!A255&gt;M$1,"",SMALL(L$1:L$500,boxplot!A255))</f>
      </c>
      <c r="O255" s="1">
        <v>255</v>
      </c>
    </row>
    <row r="256" spans="5:15" ht="12.75">
      <c r="E256" s="2" t="s">
        <v>23</v>
      </c>
      <c r="F256">
        <f>IF(boxplot!C256="","",IF(boxplot!C256&lt;=boxplot!S$10,boxplot!C256,""))</f>
      </c>
      <c r="H256" s="2">
        <f>IF(boxplot!A256&gt;G$1,"",SMALL(F$1:F$500,boxplot!A256))</f>
      </c>
      <c r="I256" s="1">
        <v>256</v>
      </c>
      <c r="J256" s="2"/>
      <c r="K256" s="2" t="s">
        <v>22</v>
      </c>
      <c r="L256">
        <f>IF(boxplot!C256="","",IF(boxplot!C256&gt;=boxplot!U$10,boxplot!C256,""))</f>
      </c>
      <c r="N256" s="2">
        <f>IF(boxplot!A256&gt;M$1,"",SMALL(L$1:L$500,boxplot!A256))</f>
      </c>
      <c r="O256" s="1">
        <v>256</v>
      </c>
    </row>
    <row r="257" spans="5:15" ht="12.75">
      <c r="E257" s="2" t="s">
        <v>23</v>
      </c>
      <c r="F257">
        <f>IF(boxplot!C257="","",IF(boxplot!C257&lt;=boxplot!S$10,boxplot!C257,""))</f>
      </c>
      <c r="H257" s="2">
        <f>IF(boxplot!A257&gt;G$1,"",SMALL(F$1:F$500,boxplot!A257))</f>
      </c>
      <c r="I257" s="1">
        <v>257</v>
      </c>
      <c r="J257" s="2"/>
      <c r="K257" s="2" t="s">
        <v>22</v>
      </c>
      <c r="L257">
        <f>IF(boxplot!C257="","",IF(boxplot!C257&gt;=boxplot!U$10,boxplot!C257,""))</f>
      </c>
      <c r="N257" s="2">
        <f>IF(boxplot!A257&gt;M$1,"",SMALL(L$1:L$500,boxplot!A257))</f>
      </c>
      <c r="O257" s="1">
        <v>257</v>
      </c>
    </row>
    <row r="258" spans="5:15" ht="12.75">
      <c r="E258" s="2" t="s">
        <v>23</v>
      </c>
      <c r="F258">
        <f>IF(boxplot!C258="","",IF(boxplot!C258&lt;=boxplot!S$10,boxplot!C258,""))</f>
      </c>
      <c r="H258" s="2">
        <f>IF(boxplot!A258&gt;G$1,"",SMALL(F$1:F$500,boxplot!A258))</f>
      </c>
      <c r="I258" s="1">
        <v>258</v>
      </c>
      <c r="J258" s="2"/>
      <c r="K258" s="2" t="s">
        <v>22</v>
      </c>
      <c r="L258">
        <f>IF(boxplot!C258="","",IF(boxplot!C258&gt;=boxplot!U$10,boxplot!C258,""))</f>
      </c>
      <c r="N258" s="2">
        <f>IF(boxplot!A258&gt;M$1,"",SMALL(L$1:L$500,boxplot!A258))</f>
      </c>
      <c r="O258" s="1">
        <v>258</v>
      </c>
    </row>
    <row r="259" spans="5:15" ht="12.75">
      <c r="E259" s="2" t="s">
        <v>23</v>
      </c>
      <c r="F259">
        <f>IF(boxplot!C259="","",IF(boxplot!C259&lt;=boxplot!S$10,boxplot!C259,""))</f>
      </c>
      <c r="H259" s="2">
        <f>IF(boxplot!A259&gt;G$1,"",SMALL(F$1:F$500,boxplot!A259))</f>
      </c>
      <c r="I259" s="1">
        <v>259</v>
      </c>
      <c r="J259" s="2"/>
      <c r="K259" s="2" t="s">
        <v>22</v>
      </c>
      <c r="L259">
        <f>IF(boxplot!C259="","",IF(boxplot!C259&gt;=boxplot!U$10,boxplot!C259,""))</f>
      </c>
      <c r="N259" s="2">
        <f>IF(boxplot!A259&gt;M$1,"",SMALL(L$1:L$500,boxplot!A259))</f>
      </c>
      <c r="O259" s="1">
        <v>259</v>
      </c>
    </row>
    <row r="260" spans="5:15" ht="12.75">
      <c r="E260" s="2" t="s">
        <v>23</v>
      </c>
      <c r="F260">
        <f>IF(boxplot!C260="","",IF(boxplot!C260&lt;=boxplot!S$10,boxplot!C260,""))</f>
      </c>
      <c r="H260" s="2">
        <f>IF(boxplot!A260&gt;G$1,"",SMALL(F$1:F$500,boxplot!A260))</f>
      </c>
      <c r="I260" s="1">
        <v>260</v>
      </c>
      <c r="J260" s="2"/>
      <c r="K260" s="2" t="s">
        <v>22</v>
      </c>
      <c r="L260">
        <f>IF(boxplot!C260="","",IF(boxplot!C260&gt;=boxplot!U$10,boxplot!C260,""))</f>
      </c>
      <c r="N260" s="2">
        <f>IF(boxplot!A260&gt;M$1,"",SMALL(L$1:L$500,boxplot!A260))</f>
      </c>
      <c r="O260" s="1">
        <v>260</v>
      </c>
    </row>
    <row r="261" spans="5:15" ht="12.75">
      <c r="E261" s="2" t="s">
        <v>23</v>
      </c>
      <c r="F261">
        <f>IF(boxplot!C261="","",IF(boxplot!C261&lt;=boxplot!S$10,boxplot!C261,""))</f>
      </c>
      <c r="H261" s="2">
        <f>IF(boxplot!A261&gt;G$1,"",SMALL(F$1:F$500,boxplot!A261))</f>
      </c>
      <c r="I261" s="1">
        <v>261</v>
      </c>
      <c r="J261" s="2"/>
      <c r="K261" s="2" t="s">
        <v>22</v>
      </c>
      <c r="L261">
        <f>IF(boxplot!C261="","",IF(boxplot!C261&gt;=boxplot!U$10,boxplot!C261,""))</f>
      </c>
      <c r="N261" s="2">
        <f>IF(boxplot!A261&gt;M$1,"",SMALL(L$1:L$500,boxplot!A261))</f>
      </c>
      <c r="O261" s="1">
        <v>261</v>
      </c>
    </row>
    <row r="262" spans="5:15" ht="12.75">
      <c r="E262" s="2" t="s">
        <v>23</v>
      </c>
      <c r="F262">
        <f>IF(boxplot!C262="","",IF(boxplot!C262&lt;=boxplot!S$10,boxplot!C262,""))</f>
      </c>
      <c r="H262" s="2">
        <f>IF(boxplot!A262&gt;G$1,"",SMALL(F$1:F$500,boxplot!A262))</f>
      </c>
      <c r="I262" s="1">
        <v>262</v>
      </c>
      <c r="J262" s="2"/>
      <c r="K262" s="2" t="s">
        <v>22</v>
      </c>
      <c r="L262">
        <f>IF(boxplot!C262="","",IF(boxplot!C262&gt;=boxplot!U$10,boxplot!C262,""))</f>
      </c>
      <c r="N262" s="2">
        <f>IF(boxplot!A262&gt;M$1,"",SMALL(L$1:L$500,boxplot!A262))</f>
      </c>
      <c r="O262" s="1">
        <v>262</v>
      </c>
    </row>
    <row r="263" spans="5:15" ht="12.75">
      <c r="E263" s="2" t="s">
        <v>23</v>
      </c>
      <c r="F263">
        <f>IF(boxplot!C263="","",IF(boxplot!C263&lt;=boxplot!S$10,boxplot!C263,""))</f>
      </c>
      <c r="H263" s="2">
        <f>IF(boxplot!A263&gt;G$1,"",SMALL(F$1:F$500,boxplot!A263))</f>
      </c>
      <c r="I263" s="1">
        <v>263</v>
      </c>
      <c r="J263" s="2"/>
      <c r="K263" s="2" t="s">
        <v>22</v>
      </c>
      <c r="L263">
        <f>IF(boxplot!C263="","",IF(boxplot!C263&gt;=boxplot!U$10,boxplot!C263,""))</f>
      </c>
      <c r="N263" s="2">
        <f>IF(boxplot!A263&gt;M$1,"",SMALL(L$1:L$500,boxplot!A263))</f>
      </c>
      <c r="O263" s="1">
        <v>263</v>
      </c>
    </row>
    <row r="264" spans="5:15" ht="12.75">
      <c r="E264" s="2" t="s">
        <v>23</v>
      </c>
      <c r="F264">
        <f>IF(boxplot!C264="","",IF(boxplot!C264&lt;=boxplot!S$10,boxplot!C264,""))</f>
      </c>
      <c r="H264" s="2">
        <f>IF(boxplot!A264&gt;G$1,"",SMALL(F$1:F$500,boxplot!A264))</f>
      </c>
      <c r="I264" s="1">
        <v>264</v>
      </c>
      <c r="J264" s="2"/>
      <c r="K264" s="2" t="s">
        <v>22</v>
      </c>
      <c r="L264">
        <f>IF(boxplot!C264="","",IF(boxplot!C264&gt;=boxplot!U$10,boxplot!C264,""))</f>
      </c>
      <c r="N264" s="2">
        <f>IF(boxplot!A264&gt;M$1,"",SMALL(L$1:L$500,boxplot!A264))</f>
      </c>
      <c r="O264" s="1">
        <v>264</v>
      </c>
    </row>
    <row r="265" spans="5:15" ht="12.75">
      <c r="E265" s="2" t="s">
        <v>23</v>
      </c>
      <c r="F265">
        <f>IF(boxplot!C265="","",IF(boxplot!C265&lt;=boxplot!S$10,boxplot!C265,""))</f>
      </c>
      <c r="H265" s="2">
        <f>IF(boxplot!A265&gt;G$1,"",SMALL(F$1:F$500,boxplot!A265))</f>
      </c>
      <c r="I265" s="1">
        <v>265</v>
      </c>
      <c r="J265" s="2"/>
      <c r="K265" s="2" t="s">
        <v>22</v>
      </c>
      <c r="L265">
        <f>IF(boxplot!C265="","",IF(boxplot!C265&gt;=boxplot!U$10,boxplot!C265,""))</f>
      </c>
      <c r="N265" s="2">
        <f>IF(boxplot!A265&gt;M$1,"",SMALL(L$1:L$500,boxplot!A265))</f>
      </c>
      <c r="O265" s="1">
        <v>265</v>
      </c>
    </row>
    <row r="266" spans="5:15" ht="12.75">
      <c r="E266" s="2" t="s">
        <v>23</v>
      </c>
      <c r="F266">
        <f>IF(boxplot!C266="","",IF(boxplot!C266&lt;=boxplot!S$10,boxplot!C266,""))</f>
      </c>
      <c r="H266" s="2">
        <f>IF(boxplot!A266&gt;G$1,"",SMALL(F$1:F$500,boxplot!A266))</f>
      </c>
      <c r="I266" s="1">
        <v>266</v>
      </c>
      <c r="J266" s="2"/>
      <c r="K266" s="2" t="s">
        <v>22</v>
      </c>
      <c r="L266">
        <f>IF(boxplot!C266="","",IF(boxplot!C266&gt;=boxplot!U$10,boxplot!C266,""))</f>
      </c>
      <c r="N266" s="2">
        <f>IF(boxplot!A266&gt;M$1,"",SMALL(L$1:L$500,boxplot!A266))</f>
      </c>
      <c r="O266" s="1">
        <v>266</v>
      </c>
    </row>
    <row r="267" spans="5:15" ht="12.75">
      <c r="E267" s="2" t="s">
        <v>23</v>
      </c>
      <c r="F267">
        <f>IF(boxplot!C267="","",IF(boxplot!C267&lt;=boxplot!S$10,boxplot!C267,""))</f>
      </c>
      <c r="H267" s="2">
        <f>IF(boxplot!A267&gt;G$1,"",SMALL(F$1:F$500,boxplot!A267))</f>
      </c>
      <c r="I267" s="1">
        <v>267</v>
      </c>
      <c r="J267" s="2"/>
      <c r="K267" s="2" t="s">
        <v>22</v>
      </c>
      <c r="L267">
        <f>IF(boxplot!C267="","",IF(boxplot!C267&gt;=boxplot!U$10,boxplot!C267,""))</f>
      </c>
      <c r="N267" s="2">
        <f>IF(boxplot!A267&gt;M$1,"",SMALL(L$1:L$500,boxplot!A267))</f>
      </c>
      <c r="O267" s="1">
        <v>267</v>
      </c>
    </row>
    <row r="268" spans="5:15" ht="12.75">
      <c r="E268" s="2" t="s">
        <v>23</v>
      </c>
      <c r="F268">
        <f>IF(boxplot!C268="","",IF(boxplot!C268&lt;=boxplot!S$10,boxplot!C268,""))</f>
      </c>
      <c r="H268" s="2">
        <f>IF(boxplot!A268&gt;G$1,"",SMALL(F$1:F$500,boxplot!A268))</f>
      </c>
      <c r="I268" s="1">
        <v>268</v>
      </c>
      <c r="J268" s="2"/>
      <c r="K268" s="2" t="s">
        <v>22</v>
      </c>
      <c r="L268">
        <f>IF(boxplot!C268="","",IF(boxplot!C268&gt;=boxplot!U$10,boxplot!C268,""))</f>
      </c>
      <c r="N268" s="2">
        <f>IF(boxplot!A268&gt;M$1,"",SMALL(L$1:L$500,boxplot!A268))</f>
      </c>
      <c r="O268" s="1">
        <v>268</v>
      </c>
    </row>
    <row r="269" spans="5:15" ht="12.75">
      <c r="E269" s="2" t="s">
        <v>23</v>
      </c>
      <c r="F269">
        <f>IF(boxplot!C269="","",IF(boxplot!C269&lt;=boxplot!S$10,boxplot!C269,""))</f>
      </c>
      <c r="H269" s="2">
        <f>IF(boxplot!A269&gt;G$1,"",SMALL(F$1:F$500,boxplot!A269))</f>
      </c>
      <c r="I269" s="1">
        <v>269</v>
      </c>
      <c r="J269" s="2"/>
      <c r="K269" s="2" t="s">
        <v>22</v>
      </c>
      <c r="L269">
        <f>IF(boxplot!C269="","",IF(boxplot!C269&gt;=boxplot!U$10,boxplot!C269,""))</f>
      </c>
      <c r="N269" s="2">
        <f>IF(boxplot!A269&gt;M$1,"",SMALL(L$1:L$500,boxplot!A269))</f>
      </c>
      <c r="O269" s="1">
        <v>269</v>
      </c>
    </row>
    <row r="270" spans="5:15" ht="12.75">
      <c r="E270" s="2" t="s">
        <v>23</v>
      </c>
      <c r="F270">
        <f>IF(boxplot!C270="","",IF(boxplot!C270&lt;=boxplot!S$10,boxplot!C270,""))</f>
      </c>
      <c r="H270" s="2">
        <f>IF(boxplot!A270&gt;G$1,"",SMALL(F$1:F$500,boxplot!A270))</f>
      </c>
      <c r="I270" s="1">
        <v>270</v>
      </c>
      <c r="J270" s="2"/>
      <c r="K270" s="2" t="s">
        <v>22</v>
      </c>
      <c r="L270">
        <f>IF(boxplot!C270="","",IF(boxplot!C270&gt;=boxplot!U$10,boxplot!C270,""))</f>
      </c>
      <c r="N270" s="2">
        <f>IF(boxplot!A270&gt;M$1,"",SMALL(L$1:L$500,boxplot!A270))</f>
      </c>
      <c r="O270" s="1">
        <v>270</v>
      </c>
    </row>
    <row r="271" spans="5:15" ht="12.75">
      <c r="E271" s="2" t="s">
        <v>23</v>
      </c>
      <c r="F271">
        <f>IF(boxplot!C271="","",IF(boxplot!C271&lt;=boxplot!S$10,boxplot!C271,""))</f>
      </c>
      <c r="H271" s="2">
        <f>IF(boxplot!A271&gt;G$1,"",SMALL(F$1:F$500,boxplot!A271))</f>
      </c>
      <c r="I271" s="1">
        <v>271</v>
      </c>
      <c r="J271" s="2"/>
      <c r="K271" s="2" t="s">
        <v>22</v>
      </c>
      <c r="L271">
        <f>IF(boxplot!C271="","",IF(boxplot!C271&gt;=boxplot!U$10,boxplot!C271,""))</f>
      </c>
      <c r="N271" s="2">
        <f>IF(boxplot!A271&gt;M$1,"",SMALL(L$1:L$500,boxplot!A271))</f>
      </c>
      <c r="O271" s="1">
        <v>271</v>
      </c>
    </row>
    <row r="272" spans="5:15" ht="12.75">
      <c r="E272" s="2" t="s">
        <v>23</v>
      </c>
      <c r="F272">
        <f>IF(boxplot!C272="","",IF(boxplot!C272&lt;=boxplot!S$10,boxplot!C272,""))</f>
      </c>
      <c r="H272" s="2">
        <f>IF(boxplot!A272&gt;G$1,"",SMALL(F$1:F$500,boxplot!A272))</f>
      </c>
      <c r="I272" s="1">
        <v>272</v>
      </c>
      <c r="J272" s="2"/>
      <c r="K272" s="2" t="s">
        <v>22</v>
      </c>
      <c r="L272">
        <f>IF(boxplot!C272="","",IF(boxplot!C272&gt;=boxplot!U$10,boxplot!C272,""))</f>
      </c>
      <c r="N272" s="2">
        <f>IF(boxplot!A272&gt;M$1,"",SMALL(L$1:L$500,boxplot!A272))</f>
      </c>
      <c r="O272" s="1">
        <v>272</v>
      </c>
    </row>
    <row r="273" spans="5:15" ht="12.75">
      <c r="E273" s="2" t="s">
        <v>23</v>
      </c>
      <c r="F273">
        <f>IF(boxplot!C273="","",IF(boxplot!C273&lt;=boxplot!S$10,boxplot!C273,""))</f>
      </c>
      <c r="H273" s="2">
        <f>IF(boxplot!A273&gt;G$1,"",SMALL(F$1:F$500,boxplot!A273))</f>
      </c>
      <c r="I273" s="1">
        <v>273</v>
      </c>
      <c r="J273" s="2"/>
      <c r="K273" s="2" t="s">
        <v>22</v>
      </c>
      <c r="L273">
        <f>IF(boxplot!C273="","",IF(boxplot!C273&gt;=boxplot!U$10,boxplot!C273,""))</f>
      </c>
      <c r="N273" s="2">
        <f>IF(boxplot!A273&gt;M$1,"",SMALL(L$1:L$500,boxplot!A273))</f>
      </c>
      <c r="O273" s="1">
        <v>273</v>
      </c>
    </row>
    <row r="274" spans="5:15" ht="12.75">
      <c r="E274" s="2" t="s">
        <v>23</v>
      </c>
      <c r="F274">
        <f>IF(boxplot!C274="","",IF(boxplot!C274&lt;=boxplot!S$10,boxplot!C274,""))</f>
      </c>
      <c r="H274" s="2">
        <f>IF(boxplot!A274&gt;G$1,"",SMALL(F$1:F$500,boxplot!A274))</f>
      </c>
      <c r="I274" s="1">
        <v>274</v>
      </c>
      <c r="J274" s="2"/>
      <c r="K274" s="2" t="s">
        <v>22</v>
      </c>
      <c r="L274">
        <f>IF(boxplot!C274="","",IF(boxplot!C274&gt;=boxplot!U$10,boxplot!C274,""))</f>
      </c>
      <c r="N274" s="2">
        <f>IF(boxplot!A274&gt;M$1,"",SMALL(L$1:L$500,boxplot!A274))</f>
      </c>
      <c r="O274" s="1">
        <v>274</v>
      </c>
    </row>
    <row r="275" spans="5:15" ht="12.75">
      <c r="E275" s="2" t="s">
        <v>23</v>
      </c>
      <c r="F275">
        <f>IF(boxplot!C275="","",IF(boxplot!C275&lt;=boxplot!S$10,boxplot!C275,""))</f>
      </c>
      <c r="H275" s="2">
        <f>IF(boxplot!A275&gt;G$1,"",SMALL(F$1:F$500,boxplot!A275))</f>
      </c>
      <c r="I275" s="1">
        <v>275</v>
      </c>
      <c r="J275" s="2"/>
      <c r="K275" s="2" t="s">
        <v>22</v>
      </c>
      <c r="L275">
        <f>IF(boxplot!C275="","",IF(boxplot!C275&gt;=boxplot!U$10,boxplot!C275,""))</f>
      </c>
      <c r="N275" s="2">
        <f>IF(boxplot!A275&gt;M$1,"",SMALL(L$1:L$500,boxplot!A275))</f>
      </c>
      <c r="O275" s="1">
        <v>275</v>
      </c>
    </row>
    <row r="276" spans="5:15" ht="12.75">
      <c r="E276" s="2" t="s">
        <v>23</v>
      </c>
      <c r="F276">
        <f>IF(boxplot!C276="","",IF(boxplot!C276&lt;=boxplot!S$10,boxplot!C276,""))</f>
      </c>
      <c r="H276" s="2">
        <f>IF(boxplot!A276&gt;G$1,"",SMALL(F$1:F$500,boxplot!A276))</f>
      </c>
      <c r="I276" s="1">
        <v>276</v>
      </c>
      <c r="J276" s="2"/>
      <c r="K276" s="2" t="s">
        <v>22</v>
      </c>
      <c r="L276">
        <f>IF(boxplot!C276="","",IF(boxplot!C276&gt;=boxplot!U$10,boxplot!C276,""))</f>
      </c>
      <c r="N276" s="2">
        <f>IF(boxplot!A276&gt;M$1,"",SMALL(L$1:L$500,boxplot!A276))</f>
      </c>
      <c r="O276" s="1">
        <v>276</v>
      </c>
    </row>
    <row r="277" spans="5:15" ht="12.75">
      <c r="E277" s="2" t="s">
        <v>23</v>
      </c>
      <c r="F277">
        <f>IF(boxplot!C277="","",IF(boxplot!C277&lt;=boxplot!S$10,boxplot!C277,""))</f>
      </c>
      <c r="H277" s="2">
        <f>IF(boxplot!A277&gt;G$1,"",SMALL(F$1:F$500,boxplot!A277))</f>
      </c>
      <c r="I277" s="1">
        <v>277</v>
      </c>
      <c r="J277" s="2"/>
      <c r="K277" s="2" t="s">
        <v>22</v>
      </c>
      <c r="L277">
        <f>IF(boxplot!C277="","",IF(boxplot!C277&gt;=boxplot!U$10,boxplot!C277,""))</f>
      </c>
      <c r="N277" s="2">
        <f>IF(boxplot!A277&gt;M$1,"",SMALL(L$1:L$500,boxplot!A277))</f>
      </c>
      <c r="O277" s="1">
        <v>277</v>
      </c>
    </row>
    <row r="278" spans="5:15" ht="12.75">
      <c r="E278" s="2" t="s">
        <v>23</v>
      </c>
      <c r="F278">
        <f>IF(boxplot!C278="","",IF(boxplot!C278&lt;=boxplot!S$10,boxplot!C278,""))</f>
      </c>
      <c r="H278" s="2">
        <f>IF(boxplot!A278&gt;G$1,"",SMALL(F$1:F$500,boxplot!A278))</f>
      </c>
      <c r="I278" s="1">
        <v>278</v>
      </c>
      <c r="J278" s="2"/>
      <c r="K278" s="2" t="s">
        <v>22</v>
      </c>
      <c r="L278">
        <f>IF(boxplot!C278="","",IF(boxplot!C278&gt;=boxplot!U$10,boxplot!C278,""))</f>
      </c>
      <c r="N278" s="2">
        <f>IF(boxplot!A278&gt;M$1,"",SMALL(L$1:L$500,boxplot!A278))</f>
      </c>
      <c r="O278" s="1">
        <v>278</v>
      </c>
    </row>
    <row r="279" spans="5:15" ht="12.75">
      <c r="E279" s="2" t="s">
        <v>23</v>
      </c>
      <c r="F279">
        <f>IF(boxplot!C279="","",IF(boxplot!C279&lt;=boxplot!S$10,boxplot!C279,""))</f>
      </c>
      <c r="H279" s="2">
        <f>IF(boxplot!A279&gt;G$1,"",SMALL(F$1:F$500,boxplot!A279))</f>
      </c>
      <c r="I279" s="1">
        <v>279</v>
      </c>
      <c r="J279" s="2"/>
      <c r="K279" s="2" t="s">
        <v>22</v>
      </c>
      <c r="L279">
        <f>IF(boxplot!C279="","",IF(boxplot!C279&gt;=boxplot!U$10,boxplot!C279,""))</f>
      </c>
      <c r="N279" s="2">
        <f>IF(boxplot!A279&gt;M$1,"",SMALL(L$1:L$500,boxplot!A279))</f>
      </c>
      <c r="O279" s="1">
        <v>279</v>
      </c>
    </row>
    <row r="280" spans="5:15" ht="12.75">
      <c r="E280" s="2" t="s">
        <v>23</v>
      </c>
      <c r="F280">
        <f>IF(boxplot!C280="","",IF(boxplot!C280&lt;=boxplot!S$10,boxplot!C280,""))</f>
      </c>
      <c r="H280" s="2">
        <f>IF(boxplot!A280&gt;G$1,"",SMALL(F$1:F$500,boxplot!A280))</f>
      </c>
      <c r="I280" s="1">
        <v>280</v>
      </c>
      <c r="J280" s="2"/>
      <c r="K280" s="2" t="s">
        <v>22</v>
      </c>
      <c r="L280">
        <f>IF(boxplot!C280="","",IF(boxplot!C280&gt;=boxplot!U$10,boxplot!C280,""))</f>
      </c>
      <c r="N280" s="2">
        <f>IF(boxplot!A280&gt;M$1,"",SMALL(L$1:L$500,boxplot!A280))</f>
      </c>
      <c r="O280" s="1">
        <v>280</v>
      </c>
    </row>
    <row r="281" spans="5:15" ht="12.75">
      <c r="E281" s="2" t="s">
        <v>23</v>
      </c>
      <c r="F281">
        <f>IF(boxplot!C281="","",IF(boxplot!C281&lt;=boxplot!S$10,boxplot!C281,""))</f>
      </c>
      <c r="H281" s="2">
        <f>IF(boxplot!A281&gt;G$1,"",SMALL(F$1:F$500,boxplot!A281))</f>
      </c>
      <c r="I281" s="1">
        <v>281</v>
      </c>
      <c r="J281" s="2"/>
      <c r="K281" s="2" t="s">
        <v>22</v>
      </c>
      <c r="L281">
        <f>IF(boxplot!C281="","",IF(boxplot!C281&gt;=boxplot!U$10,boxplot!C281,""))</f>
      </c>
      <c r="N281" s="2">
        <f>IF(boxplot!A281&gt;M$1,"",SMALL(L$1:L$500,boxplot!A281))</f>
      </c>
      <c r="O281" s="1">
        <v>281</v>
      </c>
    </row>
    <row r="282" spans="5:15" ht="12.75">
      <c r="E282" s="2" t="s">
        <v>23</v>
      </c>
      <c r="F282">
        <f>IF(boxplot!C282="","",IF(boxplot!C282&lt;=boxplot!S$10,boxplot!C282,""))</f>
      </c>
      <c r="H282" s="2">
        <f>IF(boxplot!A282&gt;G$1,"",SMALL(F$1:F$500,boxplot!A282))</f>
      </c>
      <c r="I282" s="1">
        <v>282</v>
      </c>
      <c r="J282" s="2"/>
      <c r="K282" s="2" t="s">
        <v>22</v>
      </c>
      <c r="L282">
        <f>IF(boxplot!C282="","",IF(boxplot!C282&gt;=boxplot!U$10,boxplot!C282,""))</f>
      </c>
      <c r="N282" s="2">
        <f>IF(boxplot!A282&gt;M$1,"",SMALL(L$1:L$500,boxplot!A282))</f>
      </c>
      <c r="O282" s="1">
        <v>282</v>
      </c>
    </row>
    <row r="283" spans="5:15" ht="12.75">
      <c r="E283" s="2" t="s">
        <v>23</v>
      </c>
      <c r="F283">
        <f>IF(boxplot!C283="","",IF(boxplot!C283&lt;=boxplot!S$10,boxplot!C283,""))</f>
      </c>
      <c r="H283" s="2">
        <f>IF(boxplot!A283&gt;G$1,"",SMALL(F$1:F$500,boxplot!A283))</f>
      </c>
      <c r="I283" s="1">
        <v>283</v>
      </c>
      <c r="J283" s="2"/>
      <c r="K283" s="2" t="s">
        <v>22</v>
      </c>
      <c r="L283">
        <f>IF(boxplot!C283="","",IF(boxplot!C283&gt;=boxplot!U$10,boxplot!C283,""))</f>
      </c>
      <c r="N283" s="2">
        <f>IF(boxplot!A283&gt;M$1,"",SMALL(L$1:L$500,boxplot!A283))</f>
      </c>
      <c r="O283" s="1">
        <v>283</v>
      </c>
    </row>
    <row r="284" spans="5:15" ht="12.75">
      <c r="E284" s="2" t="s">
        <v>23</v>
      </c>
      <c r="F284">
        <f>IF(boxplot!C284="","",IF(boxplot!C284&lt;=boxplot!S$10,boxplot!C284,""))</f>
      </c>
      <c r="H284" s="2">
        <f>IF(boxplot!A284&gt;G$1,"",SMALL(F$1:F$500,boxplot!A284))</f>
      </c>
      <c r="I284" s="1">
        <v>284</v>
      </c>
      <c r="J284" s="2"/>
      <c r="K284" s="2" t="s">
        <v>22</v>
      </c>
      <c r="L284">
        <f>IF(boxplot!C284="","",IF(boxplot!C284&gt;=boxplot!U$10,boxplot!C284,""))</f>
      </c>
      <c r="N284" s="2">
        <f>IF(boxplot!A284&gt;M$1,"",SMALL(L$1:L$500,boxplot!A284))</f>
      </c>
      <c r="O284" s="1">
        <v>284</v>
      </c>
    </row>
    <row r="285" spans="5:15" ht="12.75">
      <c r="E285" s="2" t="s">
        <v>23</v>
      </c>
      <c r="F285">
        <f>IF(boxplot!C285="","",IF(boxplot!C285&lt;=boxplot!S$10,boxplot!C285,""))</f>
      </c>
      <c r="H285" s="2">
        <f>IF(boxplot!A285&gt;G$1,"",SMALL(F$1:F$500,boxplot!A285))</f>
      </c>
      <c r="I285" s="1">
        <v>285</v>
      </c>
      <c r="J285" s="2"/>
      <c r="K285" s="2" t="s">
        <v>22</v>
      </c>
      <c r="L285">
        <f>IF(boxplot!C285="","",IF(boxplot!C285&gt;=boxplot!U$10,boxplot!C285,""))</f>
      </c>
      <c r="N285" s="2">
        <f>IF(boxplot!A285&gt;M$1,"",SMALL(L$1:L$500,boxplot!A285))</f>
      </c>
      <c r="O285" s="1">
        <v>285</v>
      </c>
    </row>
    <row r="286" spans="5:15" ht="12.75">
      <c r="E286" s="2" t="s">
        <v>23</v>
      </c>
      <c r="F286">
        <f>IF(boxplot!C286="","",IF(boxplot!C286&lt;=boxplot!S$10,boxplot!C286,""))</f>
      </c>
      <c r="H286" s="2">
        <f>IF(boxplot!A286&gt;G$1,"",SMALL(F$1:F$500,boxplot!A286))</f>
      </c>
      <c r="I286" s="1">
        <v>286</v>
      </c>
      <c r="J286" s="2"/>
      <c r="K286" s="2" t="s">
        <v>22</v>
      </c>
      <c r="L286">
        <f>IF(boxplot!C286="","",IF(boxplot!C286&gt;=boxplot!U$10,boxplot!C286,""))</f>
      </c>
      <c r="N286" s="2">
        <f>IF(boxplot!A286&gt;M$1,"",SMALL(L$1:L$500,boxplot!A286))</f>
      </c>
      <c r="O286" s="1">
        <v>286</v>
      </c>
    </row>
    <row r="287" spans="5:15" ht="12.75">
      <c r="E287" s="2" t="s">
        <v>23</v>
      </c>
      <c r="F287">
        <f>IF(boxplot!C287="","",IF(boxplot!C287&lt;=boxplot!S$10,boxplot!C287,""))</f>
      </c>
      <c r="H287" s="2">
        <f>IF(boxplot!A287&gt;G$1,"",SMALL(F$1:F$500,boxplot!A287))</f>
      </c>
      <c r="I287" s="1">
        <v>287</v>
      </c>
      <c r="J287" s="2"/>
      <c r="K287" s="2" t="s">
        <v>22</v>
      </c>
      <c r="L287">
        <f>IF(boxplot!C287="","",IF(boxplot!C287&gt;=boxplot!U$10,boxplot!C287,""))</f>
      </c>
      <c r="N287" s="2">
        <f>IF(boxplot!A287&gt;M$1,"",SMALL(L$1:L$500,boxplot!A287))</f>
      </c>
      <c r="O287" s="1">
        <v>287</v>
      </c>
    </row>
    <row r="288" spans="5:15" ht="12.75">
      <c r="E288" s="2" t="s">
        <v>23</v>
      </c>
      <c r="F288">
        <f>IF(boxplot!C288="","",IF(boxplot!C288&lt;=boxplot!S$10,boxplot!C288,""))</f>
      </c>
      <c r="H288" s="2">
        <f>IF(boxplot!A288&gt;G$1,"",SMALL(F$1:F$500,boxplot!A288))</f>
      </c>
      <c r="I288" s="1">
        <v>288</v>
      </c>
      <c r="J288" s="2"/>
      <c r="K288" s="2" t="s">
        <v>22</v>
      </c>
      <c r="L288">
        <f>IF(boxplot!C288="","",IF(boxplot!C288&gt;=boxplot!U$10,boxplot!C288,""))</f>
      </c>
      <c r="N288" s="2">
        <f>IF(boxplot!A288&gt;M$1,"",SMALL(L$1:L$500,boxplot!A288))</f>
      </c>
      <c r="O288" s="1">
        <v>288</v>
      </c>
    </row>
    <row r="289" spans="5:15" ht="12.75">
      <c r="E289" s="2" t="s">
        <v>23</v>
      </c>
      <c r="F289">
        <f>IF(boxplot!C289="","",IF(boxplot!C289&lt;=boxplot!S$10,boxplot!C289,""))</f>
      </c>
      <c r="H289" s="2">
        <f>IF(boxplot!A289&gt;G$1,"",SMALL(F$1:F$500,boxplot!A289))</f>
      </c>
      <c r="I289" s="1">
        <v>289</v>
      </c>
      <c r="J289" s="2"/>
      <c r="K289" s="2" t="s">
        <v>22</v>
      </c>
      <c r="L289">
        <f>IF(boxplot!C289="","",IF(boxplot!C289&gt;=boxplot!U$10,boxplot!C289,""))</f>
      </c>
      <c r="N289" s="2">
        <f>IF(boxplot!A289&gt;M$1,"",SMALL(L$1:L$500,boxplot!A289))</f>
      </c>
      <c r="O289" s="1">
        <v>289</v>
      </c>
    </row>
    <row r="290" spans="5:15" ht="12.75">
      <c r="E290" s="2" t="s">
        <v>23</v>
      </c>
      <c r="F290">
        <f>IF(boxplot!C290="","",IF(boxplot!C290&lt;=boxplot!S$10,boxplot!C290,""))</f>
      </c>
      <c r="H290" s="2">
        <f>IF(boxplot!A290&gt;G$1,"",SMALL(F$1:F$500,boxplot!A290))</f>
      </c>
      <c r="I290" s="1">
        <v>290</v>
      </c>
      <c r="J290" s="2"/>
      <c r="K290" s="2" t="s">
        <v>22</v>
      </c>
      <c r="L290">
        <f>IF(boxplot!C290="","",IF(boxplot!C290&gt;=boxplot!U$10,boxplot!C290,""))</f>
      </c>
      <c r="N290" s="2">
        <f>IF(boxplot!A290&gt;M$1,"",SMALL(L$1:L$500,boxplot!A290))</f>
      </c>
      <c r="O290" s="1">
        <v>290</v>
      </c>
    </row>
    <row r="291" spans="5:15" ht="12.75">
      <c r="E291" s="2" t="s">
        <v>23</v>
      </c>
      <c r="F291">
        <f>IF(boxplot!C291="","",IF(boxplot!C291&lt;=boxplot!S$10,boxplot!C291,""))</f>
      </c>
      <c r="H291" s="2">
        <f>IF(boxplot!A291&gt;G$1,"",SMALL(F$1:F$500,boxplot!A291))</f>
      </c>
      <c r="I291" s="1">
        <v>291</v>
      </c>
      <c r="J291" s="2"/>
      <c r="K291" s="2" t="s">
        <v>22</v>
      </c>
      <c r="L291">
        <f>IF(boxplot!C291="","",IF(boxplot!C291&gt;=boxplot!U$10,boxplot!C291,""))</f>
      </c>
      <c r="N291" s="2">
        <f>IF(boxplot!A291&gt;M$1,"",SMALL(L$1:L$500,boxplot!A291))</f>
      </c>
      <c r="O291" s="1">
        <v>291</v>
      </c>
    </row>
    <row r="292" spans="5:15" ht="12.75">
      <c r="E292" s="2" t="s">
        <v>23</v>
      </c>
      <c r="F292">
        <f>IF(boxplot!C292="","",IF(boxplot!C292&lt;=boxplot!S$10,boxplot!C292,""))</f>
      </c>
      <c r="H292" s="2">
        <f>IF(boxplot!A292&gt;G$1,"",SMALL(F$1:F$500,boxplot!A292))</f>
      </c>
      <c r="I292" s="1">
        <v>292</v>
      </c>
      <c r="J292" s="2"/>
      <c r="K292" s="2" t="s">
        <v>22</v>
      </c>
      <c r="L292">
        <f>IF(boxplot!C292="","",IF(boxplot!C292&gt;=boxplot!U$10,boxplot!C292,""))</f>
      </c>
      <c r="N292" s="2">
        <f>IF(boxplot!A292&gt;M$1,"",SMALL(L$1:L$500,boxplot!A292))</f>
      </c>
      <c r="O292" s="1">
        <v>292</v>
      </c>
    </row>
    <row r="293" spans="5:15" ht="12.75">
      <c r="E293" s="2" t="s">
        <v>23</v>
      </c>
      <c r="F293">
        <f>IF(boxplot!C293="","",IF(boxplot!C293&lt;=boxplot!S$10,boxplot!C293,""))</f>
      </c>
      <c r="H293" s="2">
        <f>IF(boxplot!A293&gt;G$1,"",SMALL(F$1:F$500,boxplot!A293))</f>
      </c>
      <c r="I293" s="1">
        <v>293</v>
      </c>
      <c r="J293" s="2"/>
      <c r="K293" s="2" t="s">
        <v>22</v>
      </c>
      <c r="L293">
        <f>IF(boxplot!C293="","",IF(boxplot!C293&gt;=boxplot!U$10,boxplot!C293,""))</f>
      </c>
      <c r="N293" s="2">
        <f>IF(boxplot!A293&gt;M$1,"",SMALL(L$1:L$500,boxplot!A293))</f>
      </c>
      <c r="O293" s="1">
        <v>293</v>
      </c>
    </row>
    <row r="294" spans="5:15" ht="12.75">
      <c r="E294" s="2" t="s">
        <v>23</v>
      </c>
      <c r="F294">
        <f>IF(boxplot!C294="","",IF(boxplot!C294&lt;=boxplot!S$10,boxplot!C294,""))</f>
      </c>
      <c r="H294" s="2">
        <f>IF(boxplot!A294&gt;G$1,"",SMALL(F$1:F$500,boxplot!A294))</f>
      </c>
      <c r="I294" s="1">
        <v>294</v>
      </c>
      <c r="J294" s="2"/>
      <c r="K294" s="2" t="s">
        <v>22</v>
      </c>
      <c r="L294">
        <f>IF(boxplot!C294="","",IF(boxplot!C294&gt;=boxplot!U$10,boxplot!C294,""))</f>
      </c>
      <c r="N294" s="2">
        <f>IF(boxplot!A294&gt;M$1,"",SMALL(L$1:L$500,boxplot!A294))</f>
      </c>
      <c r="O294" s="1">
        <v>294</v>
      </c>
    </row>
    <row r="295" spans="5:15" ht="12.75">
      <c r="E295" s="2" t="s">
        <v>23</v>
      </c>
      <c r="F295">
        <f>IF(boxplot!C295="","",IF(boxplot!C295&lt;=boxplot!S$10,boxplot!C295,""))</f>
      </c>
      <c r="H295" s="2">
        <f>IF(boxplot!A295&gt;G$1,"",SMALL(F$1:F$500,boxplot!A295))</f>
      </c>
      <c r="I295" s="1">
        <v>295</v>
      </c>
      <c r="J295" s="2"/>
      <c r="K295" s="2" t="s">
        <v>22</v>
      </c>
      <c r="L295">
        <f>IF(boxplot!C295="","",IF(boxplot!C295&gt;=boxplot!U$10,boxplot!C295,""))</f>
      </c>
      <c r="N295" s="2">
        <f>IF(boxplot!A295&gt;M$1,"",SMALL(L$1:L$500,boxplot!A295))</f>
      </c>
      <c r="O295" s="1">
        <v>295</v>
      </c>
    </row>
    <row r="296" spans="5:15" ht="12.75">
      <c r="E296" s="2" t="s">
        <v>23</v>
      </c>
      <c r="F296">
        <f>IF(boxplot!C296="","",IF(boxplot!C296&lt;=boxplot!S$10,boxplot!C296,""))</f>
      </c>
      <c r="H296" s="2">
        <f>IF(boxplot!A296&gt;G$1,"",SMALL(F$1:F$500,boxplot!A296))</f>
      </c>
      <c r="I296" s="1">
        <v>296</v>
      </c>
      <c r="J296" s="2"/>
      <c r="K296" s="2" t="s">
        <v>22</v>
      </c>
      <c r="L296">
        <f>IF(boxplot!C296="","",IF(boxplot!C296&gt;=boxplot!U$10,boxplot!C296,""))</f>
      </c>
      <c r="N296" s="2">
        <f>IF(boxplot!A296&gt;M$1,"",SMALL(L$1:L$500,boxplot!A296))</f>
      </c>
      <c r="O296" s="1">
        <v>296</v>
      </c>
    </row>
    <row r="297" spans="5:15" ht="12.75">
      <c r="E297" s="2" t="s">
        <v>23</v>
      </c>
      <c r="F297">
        <f>IF(boxplot!C297="","",IF(boxplot!C297&lt;=boxplot!S$10,boxplot!C297,""))</f>
      </c>
      <c r="H297" s="2">
        <f>IF(boxplot!A297&gt;G$1,"",SMALL(F$1:F$500,boxplot!A297))</f>
      </c>
      <c r="I297" s="1">
        <v>297</v>
      </c>
      <c r="J297" s="2"/>
      <c r="K297" s="2" t="s">
        <v>22</v>
      </c>
      <c r="L297">
        <f>IF(boxplot!C297="","",IF(boxplot!C297&gt;=boxplot!U$10,boxplot!C297,""))</f>
      </c>
      <c r="N297" s="2">
        <f>IF(boxplot!A297&gt;M$1,"",SMALL(L$1:L$500,boxplot!A297))</f>
      </c>
      <c r="O297" s="1">
        <v>297</v>
      </c>
    </row>
    <row r="298" spans="5:15" ht="12.75">
      <c r="E298" s="2" t="s">
        <v>23</v>
      </c>
      <c r="F298">
        <f>IF(boxplot!C298="","",IF(boxplot!C298&lt;=boxplot!S$10,boxplot!C298,""))</f>
      </c>
      <c r="H298" s="2">
        <f>IF(boxplot!A298&gt;G$1,"",SMALL(F$1:F$500,boxplot!A298))</f>
      </c>
      <c r="I298" s="1">
        <v>298</v>
      </c>
      <c r="J298" s="2"/>
      <c r="K298" s="2" t="s">
        <v>22</v>
      </c>
      <c r="L298">
        <f>IF(boxplot!C298="","",IF(boxplot!C298&gt;=boxplot!U$10,boxplot!C298,""))</f>
      </c>
      <c r="N298" s="2">
        <f>IF(boxplot!A298&gt;M$1,"",SMALL(L$1:L$500,boxplot!A298))</f>
      </c>
      <c r="O298" s="1">
        <v>298</v>
      </c>
    </row>
    <row r="299" spans="5:15" ht="12.75">
      <c r="E299" s="2" t="s">
        <v>23</v>
      </c>
      <c r="F299">
        <f>IF(boxplot!C299="","",IF(boxplot!C299&lt;=boxplot!S$10,boxplot!C299,""))</f>
      </c>
      <c r="H299" s="2">
        <f>IF(boxplot!A299&gt;G$1,"",SMALL(F$1:F$500,boxplot!A299))</f>
      </c>
      <c r="I299" s="1">
        <v>299</v>
      </c>
      <c r="J299" s="2"/>
      <c r="K299" s="2" t="s">
        <v>22</v>
      </c>
      <c r="L299">
        <f>IF(boxplot!C299="","",IF(boxplot!C299&gt;=boxplot!U$10,boxplot!C299,""))</f>
      </c>
      <c r="N299" s="2">
        <f>IF(boxplot!A299&gt;M$1,"",SMALL(L$1:L$500,boxplot!A299))</f>
      </c>
      <c r="O299" s="1">
        <v>299</v>
      </c>
    </row>
    <row r="300" spans="5:15" ht="12.75">
      <c r="E300" s="2" t="s">
        <v>23</v>
      </c>
      <c r="F300">
        <f>IF(boxplot!C300="","",IF(boxplot!C300&lt;=boxplot!S$10,boxplot!C300,""))</f>
      </c>
      <c r="H300" s="2">
        <f>IF(boxplot!A300&gt;G$1,"",SMALL(F$1:F$500,boxplot!A300))</f>
      </c>
      <c r="I300" s="1">
        <v>300</v>
      </c>
      <c r="J300" s="2"/>
      <c r="K300" s="2" t="s">
        <v>22</v>
      </c>
      <c r="L300">
        <f>IF(boxplot!C300="","",IF(boxplot!C300&gt;=boxplot!U$10,boxplot!C300,""))</f>
      </c>
      <c r="N300" s="2">
        <f>IF(boxplot!A300&gt;M$1,"",SMALL(L$1:L$500,boxplot!A300))</f>
      </c>
      <c r="O300" s="1">
        <v>300</v>
      </c>
    </row>
    <row r="301" spans="5:15" ht="12.75">
      <c r="E301" s="2" t="s">
        <v>23</v>
      </c>
      <c r="F301">
        <f>IF(boxplot!C301="","",IF(boxplot!C301&lt;=boxplot!S$10,boxplot!C301,""))</f>
      </c>
      <c r="H301" s="2">
        <f>IF(boxplot!A301&gt;G$1,"",SMALL(F$1:F$500,boxplot!A301))</f>
      </c>
      <c r="I301" s="1">
        <v>301</v>
      </c>
      <c r="J301" s="2"/>
      <c r="K301" s="2" t="s">
        <v>22</v>
      </c>
      <c r="L301">
        <f>IF(boxplot!C301="","",IF(boxplot!C301&gt;=boxplot!U$10,boxplot!C301,""))</f>
      </c>
      <c r="N301" s="2">
        <f>IF(boxplot!A301&gt;M$1,"",SMALL(L$1:L$500,boxplot!A301))</f>
      </c>
      <c r="O301" s="1">
        <v>301</v>
      </c>
    </row>
    <row r="302" spans="5:15" ht="12.75">
      <c r="E302" s="2" t="s">
        <v>23</v>
      </c>
      <c r="F302">
        <f>IF(boxplot!C302="","",IF(boxplot!C302&lt;=boxplot!S$10,boxplot!C302,""))</f>
      </c>
      <c r="H302" s="2">
        <f>IF(boxplot!A302&gt;G$1,"",SMALL(F$1:F$500,boxplot!A302))</f>
      </c>
      <c r="I302" s="1">
        <v>302</v>
      </c>
      <c r="J302" s="2"/>
      <c r="K302" s="2" t="s">
        <v>22</v>
      </c>
      <c r="L302">
        <f>IF(boxplot!C302="","",IF(boxplot!C302&gt;=boxplot!U$10,boxplot!C302,""))</f>
      </c>
      <c r="N302" s="2">
        <f>IF(boxplot!A302&gt;M$1,"",SMALL(L$1:L$500,boxplot!A302))</f>
      </c>
      <c r="O302" s="1">
        <v>302</v>
      </c>
    </row>
    <row r="303" spans="5:15" ht="12.75">
      <c r="E303" s="2" t="s">
        <v>23</v>
      </c>
      <c r="F303">
        <f>IF(boxplot!C303="","",IF(boxplot!C303&lt;=boxplot!S$10,boxplot!C303,""))</f>
      </c>
      <c r="H303" s="2">
        <f>IF(boxplot!A303&gt;G$1,"",SMALL(F$1:F$500,boxplot!A303))</f>
      </c>
      <c r="I303" s="1">
        <v>303</v>
      </c>
      <c r="J303" s="2"/>
      <c r="K303" s="2" t="s">
        <v>22</v>
      </c>
      <c r="L303">
        <f>IF(boxplot!C303="","",IF(boxplot!C303&gt;=boxplot!U$10,boxplot!C303,""))</f>
      </c>
      <c r="N303" s="2">
        <f>IF(boxplot!A303&gt;M$1,"",SMALL(L$1:L$500,boxplot!A303))</f>
      </c>
      <c r="O303" s="1">
        <v>303</v>
      </c>
    </row>
    <row r="304" spans="5:15" ht="12.75">
      <c r="E304" s="2" t="s">
        <v>23</v>
      </c>
      <c r="F304">
        <f>IF(boxplot!C304="","",IF(boxplot!C304&lt;=boxplot!S$10,boxplot!C304,""))</f>
      </c>
      <c r="H304" s="2">
        <f>IF(boxplot!A304&gt;G$1,"",SMALL(F$1:F$500,boxplot!A304))</f>
      </c>
      <c r="I304" s="1">
        <v>304</v>
      </c>
      <c r="J304" s="2"/>
      <c r="K304" s="2" t="s">
        <v>22</v>
      </c>
      <c r="L304">
        <f>IF(boxplot!C304="","",IF(boxplot!C304&gt;=boxplot!U$10,boxplot!C304,""))</f>
      </c>
      <c r="N304" s="2">
        <f>IF(boxplot!A304&gt;M$1,"",SMALL(L$1:L$500,boxplot!A304))</f>
      </c>
      <c r="O304" s="1">
        <v>304</v>
      </c>
    </row>
    <row r="305" spans="5:15" ht="12.75">
      <c r="E305" s="2" t="s">
        <v>23</v>
      </c>
      <c r="F305">
        <f>IF(boxplot!C305="","",IF(boxplot!C305&lt;=boxplot!S$10,boxplot!C305,""))</f>
      </c>
      <c r="H305" s="2">
        <f>IF(boxplot!A305&gt;G$1,"",SMALL(F$1:F$500,boxplot!A305))</f>
      </c>
      <c r="I305" s="1">
        <v>305</v>
      </c>
      <c r="J305" s="2"/>
      <c r="K305" s="2" t="s">
        <v>22</v>
      </c>
      <c r="L305">
        <f>IF(boxplot!C305="","",IF(boxplot!C305&gt;=boxplot!U$10,boxplot!C305,""))</f>
      </c>
      <c r="N305" s="2">
        <f>IF(boxplot!A305&gt;M$1,"",SMALL(L$1:L$500,boxplot!A305))</f>
      </c>
      <c r="O305" s="1">
        <v>305</v>
      </c>
    </row>
    <row r="306" spans="5:15" ht="12.75">
      <c r="E306" s="2" t="s">
        <v>23</v>
      </c>
      <c r="F306">
        <f>IF(boxplot!C306="","",IF(boxplot!C306&lt;=boxplot!S$10,boxplot!C306,""))</f>
      </c>
      <c r="H306" s="2">
        <f>IF(boxplot!A306&gt;G$1,"",SMALL(F$1:F$500,boxplot!A306))</f>
      </c>
      <c r="I306" s="1">
        <v>306</v>
      </c>
      <c r="J306" s="2"/>
      <c r="K306" s="2" t="s">
        <v>22</v>
      </c>
      <c r="L306">
        <f>IF(boxplot!C306="","",IF(boxplot!C306&gt;=boxplot!U$10,boxplot!C306,""))</f>
      </c>
      <c r="N306" s="2">
        <f>IF(boxplot!A306&gt;M$1,"",SMALL(L$1:L$500,boxplot!A306))</f>
      </c>
      <c r="O306" s="1">
        <v>306</v>
      </c>
    </row>
    <row r="307" spans="5:15" ht="12.75">
      <c r="E307" s="2" t="s">
        <v>23</v>
      </c>
      <c r="F307">
        <f>IF(boxplot!C307="","",IF(boxplot!C307&lt;=boxplot!S$10,boxplot!C307,""))</f>
      </c>
      <c r="H307" s="2">
        <f>IF(boxplot!A307&gt;G$1,"",SMALL(F$1:F$500,boxplot!A307))</f>
      </c>
      <c r="I307" s="1">
        <v>307</v>
      </c>
      <c r="J307" s="2"/>
      <c r="K307" s="2" t="s">
        <v>22</v>
      </c>
      <c r="L307">
        <f>IF(boxplot!C307="","",IF(boxplot!C307&gt;=boxplot!U$10,boxplot!C307,""))</f>
      </c>
      <c r="N307" s="2">
        <f>IF(boxplot!A307&gt;M$1,"",SMALL(L$1:L$500,boxplot!A307))</f>
      </c>
      <c r="O307" s="1">
        <v>307</v>
      </c>
    </row>
    <row r="308" spans="5:15" ht="12.75">
      <c r="E308" s="2" t="s">
        <v>23</v>
      </c>
      <c r="F308">
        <f>IF(boxplot!C308="","",IF(boxplot!C308&lt;=boxplot!S$10,boxplot!C308,""))</f>
      </c>
      <c r="H308" s="2">
        <f>IF(boxplot!A308&gt;G$1,"",SMALL(F$1:F$500,boxplot!A308))</f>
      </c>
      <c r="I308" s="1">
        <v>308</v>
      </c>
      <c r="J308" s="2"/>
      <c r="K308" s="2" t="s">
        <v>22</v>
      </c>
      <c r="L308">
        <f>IF(boxplot!C308="","",IF(boxplot!C308&gt;=boxplot!U$10,boxplot!C308,""))</f>
      </c>
      <c r="N308" s="2">
        <f>IF(boxplot!A308&gt;M$1,"",SMALL(L$1:L$500,boxplot!A308))</f>
      </c>
      <c r="O308" s="1">
        <v>308</v>
      </c>
    </row>
    <row r="309" spans="5:15" ht="12.75">
      <c r="E309" s="2" t="s">
        <v>23</v>
      </c>
      <c r="F309">
        <f>IF(boxplot!C309="","",IF(boxplot!C309&lt;=boxplot!S$10,boxplot!C309,""))</f>
      </c>
      <c r="H309" s="2">
        <f>IF(boxplot!A309&gt;G$1,"",SMALL(F$1:F$500,boxplot!A309))</f>
      </c>
      <c r="I309" s="1">
        <v>309</v>
      </c>
      <c r="J309" s="2"/>
      <c r="K309" s="2" t="s">
        <v>22</v>
      </c>
      <c r="L309">
        <f>IF(boxplot!C309="","",IF(boxplot!C309&gt;=boxplot!U$10,boxplot!C309,""))</f>
      </c>
      <c r="N309" s="2">
        <f>IF(boxplot!A309&gt;M$1,"",SMALL(L$1:L$500,boxplot!A309))</f>
      </c>
      <c r="O309" s="1">
        <v>309</v>
      </c>
    </row>
    <row r="310" spans="5:15" ht="12.75">
      <c r="E310" s="2" t="s">
        <v>23</v>
      </c>
      <c r="F310">
        <f>IF(boxplot!C310="","",IF(boxplot!C310&lt;=boxplot!S$10,boxplot!C310,""))</f>
      </c>
      <c r="H310" s="2">
        <f>IF(boxplot!A310&gt;G$1,"",SMALL(F$1:F$500,boxplot!A310))</f>
      </c>
      <c r="I310" s="1">
        <v>310</v>
      </c>
      <c r="J310" s="2"/>
      <c r="K310" s="2" t="s">
        <v>22</v>
      </c>
      <c r="L310">
        <f>IF(boxplot!C310="","",IF(boxplot!C310&gt;=boxplot!U$10,boxplot!C310,""))</f>
      </c>
      <c r="N310" s="2">
        <f>IF(boxplot!A310&gt;M$1,"",SMALL(L$1:L$500,boxplot!A310))</f>
      </c>
      <c r="O310" s="1">
        <v>310</v>
      </c>
    </row>
    <row r="311" spans="5:15" ht="12.75">
      <c r="E311" s="2" t="s">
        <v>23</v>
      </c>
      <c r="F311">
        <f>IF(boxplot!C311="","",IF(boxplot!C311&lt;=boxplot!S$10,boxplot!C311,""))</f>
      </c>
      <c r="H311" s="2">
        <f>IF(boxplot!A311&gt;G$1,"",SMALL(F$1:F$500,boxplot!A311))</f>
      </c>
      <c r="I311" s="1">
        <v>311</v>
      </c>
      <c r="J311" s="2"/>
      <c r="K311" s="2" t="s">
        <v>22</v>
      </c>
      <c r="L311">
        <f>IF(boxplot!C311="","",IF(boxplot!C311&gt;=boxplot!U$10,boxplot!C311,""))</f>
      </c>
      <c r="N311" s="2">
        <f>IF(boxplot!A311&gt;M$1,"",SMALL(L$1:L$500,boxplot!A311))</f>
      </c>
      <c r="O311" s="1">
        <v>311</v>
      </c>
    </row>
    <row r="312" spans="5:15" ht="12.75">
      <c r="E312" s="2" t="s">
        <v>23</v>
      </c>
      <c r="F312">
        <f>IF(boxplot!C312="","",IF(boxplot!C312&lt;=boxplot!S$10,boxplot!C312,""))</f>
      </c>
      <c r="H312" s="2">
        <f>IF(boxplot!A312&gt;G$1,"",SMALL(F$1:F$500,boxplot!A312))</f>
      </c>
      <c r="I312" s="1">
        <v>312</v>
      </c>
      <c r="J312" s="2"/>
      <c r="K312" s="2" t="s">
        <v>22</v>
      </c>
      <c r="L312">
        <f>IF(boxplot!C312="","",IF(boxplot!C312&gt;=boxplot!U$10,boxplot!C312,""))</f>
      </c>
      <c r="N312" s="2">
        <f>IF(boxplot!A312&gt;M$1,"",SMALL(L$1:L$500,boxplot!A312))</f>
      </c>
      <c r="O312" s="1">
        <v>312</v>
      </c>
    </row>
    <row r="313" spans="5:15" ht="12.75">
      <c r="E313" s="2" t="s">
        <v>23</v>
      </c>
      <c r="F313">
        <f>IF(boxplot!C313="","",IF(boxplot!C313&lt;=boxplot!S$10,boxplot!C313,""))</f>
      </c>
      <c r="H313" s="2">
        <f>IF(boxplot!A313&gt;G$1,"",SMALL(F$1:F$500,boxplot!A313))</f>
      </c>
      <c r="I313" s="1">
        <v>313</v>
      </c>
      <c r="J313" s="2"/>
      <c r="K313" s="2" t="s">
        <v>22</v>
      </c>
      <c r="L313">
        <f>IF(boxplot!C313="","",IF(boxplot!C313&gt;=boxplot!U$10,boxplot!C313,""))</f>
      </c>
      <c r="N313" s="2">
        <f>IF(boxplot!A313&gt;M$1,"",SMALL(L$1:L$500,boxplot!A313))</f>
      </c>
      <c r="O313" s="1">
        <v>313</v>
      </c>
    </row>
    <row r="314" spans="5:15" ht="12.75">
      <c r="E314" s="2" t="s">
        <v>23</v>
      </c>
      <c r="F314">
        <f>IF(boxplot!C314="","",IF(boxplot!C314&lt;=boxplot!S$10,boxplot!C314,""))</f>
      </c>
      <c r="H314" s="2">
        <f>IF(boxplot!A314&gt;G$1,"",SMALL(F$1:F$500,boxplot!A314))</f>
      </c>
      <c r="I314" s="1">
        <v>314</v>
      </c>
      <c r="J314" s="2"/>
      <c r="K314" s="2" t="s">
        <v>22</v>
      </c>
      <c r="L314">
        <f>IF(boxplot!C314="","",IF(boxplot!C314&gt;=boxplot!U$10,boxplot!C314,""))</f>
      </c>
      <c r="N314" s="2">
        <f>IF(boxplot!A314&gt;M$1,"",SMALL(L$1:L$500,boxplot!A314))</f>
      </c>
      <c r="O314" s="1">
        <v>314</v>
      </c>
    </row>
    <row r="315" spans="5:15" ht="12.75">
      <c r="E315" s="2" t="s">
        <v>23</v>
      </c>
      <c r="F315">
        <f>IF(boxplot!C315="","",IF(boxplot!C315&lt;=boxplot!S$10,boxplot!C315,""))</f>
      </c>
      <c r="H315" s="2">
        <f>IF(boxplot!A315&gt;G$1,"",SMALL(F$1:F$500,boxplot!A315))</f>
      </c>
      <c r="I315" s="1">
        <v>315</v>
      </c>
      <c r="J315" s="2"/>
      <c r="K315" s="2" t="s">
        <v>22</v>
      </c>
      <c r="L315">
        <f>IF(boxplot!C315="","",IF(boxplot!C315&gt;=boxplot!U$10,boxplot!C315,""))</f>
      </c>
      <c r="N315" s="2">
        <f>IF(boxplot!A315&gt;M$1,"",SMALL(L$1:L$500,boxplot!A315))</f>
      </c>
      <c r="O315" s="1">
        <v>315</v>
      </c>
    </row>
    <row r="316" spans="5:15" ht="12.75">
      <c r="E316" s="2" t="s">
        <v>23</v>
      </c>
      <c r="F316">
        <f>IF(boxplot!C316="","",IF(boxplot!C316&lt;=boxplot!S$10,boxplot!C316,""))</f>
      </c>
      <c r="H316" s="2">
        <f>IF(boxplot!A316&gt;G$1,"",SMALL(F$1:F$500,boxplot!A316))</f>
      </c>
      <c r="I316" s="1">
        <v>316</v>
      </c>
      <c r="J316" s="2"/>
      <c r="K316" s="2" t="s">
        <v>22</v>
      </c>
      <c r="L316">
        <f>IF(boxplot!C316="","",IF(boxplot!C316&gt;=boxplot!U$10,boxplot!C316,""))</f>
      </c>
      <c r="N316" s="2">
        <f>IF(boxplot!A316&gt;M$1,"",SMALL(L$1:L$500,boxplot!A316))</f>
      </c>
      <c r="O316" s="1">
        <v>316</v>
      </c>
    </row>
    <row r="317" spans="5:15" ht="12.75">
      <c r="E317" s="2" t="s">
        <v>23</v>
      </c>
      <c r="F317">
        <f>IF(boxplot!C317="","",IF(boxplot!C317&lt;=boxplot!S$10,boxplot!C317,""))</f>
      </c>
      <c r="H317" s="2">
        <f>IF(boxplot!A317&gt;G$1,"",SMALL(F$1:F$500,boxplot!A317))</f>
      </c>
      <c r="I317" s="1">
        <v>317</v>
      </c>
      <c r="J317" s="2"/>
      <c r="K317" s="2" t="s">
        <v>22</v>
      </c>
      <c r="L317">
        <f>IF(boxplot!C317="","",IF(boxplot!C317&gt;=boxplot!U$10,boxplot!C317,""))</f>
      </c>
      <c r="N317" s="2">
        <f>IF(boxplot!A317&gt;M$1,"",SMALL(L$1:L$500,boxplot!A317))</f>
      </c>
      <c r="O317" s="1">
        <v>317</v>
      </c>
    </row>
    <row r="318" spans="5:15" ht="12.75">
      <c r="E318" s="2" t="s">
        <v>23</v>
      </c>
      <c r="F318">
        <f>IF(boxplot!C318="","",IF(boxplot!C318&lt;=boxplot!S$10,boxplot!C318,""))</f>
      </c>
      <c r="H318" s="2">
        <f>IF(boxplot!A318&gt;G$1,"",SMALL(F$1:F$500,boxplot!A318))</f>
      </c>
      <c r="I318" s="1">
        <v>318</v>
      </c>
      <c r="J318" s="2"/>
      <c r="K318" s="2" t="s">
        <v>22</v>
      </c>
      <c r="L318">
        <f>IF(boxplot!C318="","",IF(boxplot!C318&gt;=boxplot!U$10,boxplot!C318,""))</f>
      </c>
      <c r="N318" s="2">
        <f>IF(boxplot!A318&gt;M$1,"",SMALL(L$1:L$500,boxplot!A318))</f>
      </c>
      <c r="O318" s="1">
        <v>318</v>
      </c>
    </row>
    <row r="319" spans="5:15" ht="12.75">
      <c r="E319" s="2" t="s">
        <v>23</v>
      </c>
      <c r="F319">
        <f>IF(boxplot!C319="","",IF(boxplot!C319&lt;=boxplot!S$10,boxplot!C319,""))</f>
      </c>
      <c r="H319" s="2">
        <f>IF(boxplot!A319&gt;G$1,"",SMALL(F$1:F$500,boxplot!A319))</f>
      </c>
      <c r="I319" s="1">
        <v>319</v>
      </c>
      <c r="J319" s="2"/>
      <c r="K319" s="2" t="s">
        <v>22</v>
      </c>
      <c r="L319">
        <f>IF(boxplot!C319="","",IF(boxplot!C319&gt;=boxplot!U$10,boxplot!C319,""))</f>
      </c>
      <c r="N319" s="2">
        <f>IF(boxplot!A319&gt;M$1,"",SMALL(L$1:L$500,boxplot!A319))</f>
      </c>
      <c r="O319" s="1">
        <v>319</v>
      </c>
    </row>
    <row r="320" spans="5:15" ht="12.75">
      <c r="E320" s="2" t="s">
        <v>23</v>
      </c>
      <c r="F320">
        <f>IF(boxplot!C320="","",IF(boxplot!C320&lt;=boxplot!S$10,boxplot!C320,""))</f>
      </c>
      <c r="H320" s="2">
        <f>IF(boxplot!A320&gt;G$1,"",SMALL(F$1:F$500,boxplot!A320))</f>
      </c>
      <c r="I320" s="1">
        <v>320</v>
      </c>
      <c r="J320" s="2"/>
      <c r="K320" s="2" t="s">
        <v>22</v>
      </c>
      <c r="L320">
        <f>IF(boxplot!C320="","",IF(boxplot!C320&gt;=boxplot!U$10,boxplot!C320,""))</f>
      </c>
      <c r="N320" s="2">
        <f>IF(boxplot!A320&gt;M$1,"",SMALL(L$1:L$500,boxplot!A320))</f>
      </c>
      <c r="O320" s="1">
        <v>320</v>
      </c>
    </row>
    <row r="321" spans="5:15" ht="12.75">
      <c r="E321" s="2" t="s">
        <v>23</v>
      </c>
      <c r="F321">
        <f>IF(boxplot!C321="","",IF(boxplot!C321&lt;=boxplot!S$10,boxplot!C321,""))</f>
      </c>
      <c r="H321" s="2">
        <f>IF(boxplot!A321&gt;G$1,"",SMALL(F$1:F$500,boxplot!A321))</f>
      </c>
      <c r="I321" s="1">
        <v>321</v>
      </c>
      <c r="J321" s="2"/>
      <c r="K321" s="2" t="s">
        <v>22</v>
      </c>
      <c r="L321">
        <f>IF(boxplot!C321="","",IF(boxplot!C321&gt;=boxplot!U$10,boxplot!C321,""))</f>
      </c>
      <c r="N321" s="2">
        <f>IF(boxplot!A321&gt;M$1,"",SMALL(L$1:L$500,boxplot!A321))</f>
      </c>
      <c r="O321" s="1">
        <v>321</v>
      </c>
    </row>
    <row r="322" spans="5:15" ht="12.75">
      <c r="E322" s="2" t="s">
        <v>23</v>
      </c>
      <c r="F322">
        <f>IF(boxplot!C322="","",IF(boxplot!C322&lt;=boxplot!S$10,boxplot!C322,""))</f>
      </c>
      <c r="H322" s="2">
        <f>IF(boxplot!A322&gt;G$1,"",SMALL(F$1:F$500,boxplot!A322))</f>
      </c>
      <c r="I322" s="1">
        <v>322</v>
      </c>
      <c r="J322" s="2"/>
      <c r="K322" s="2" t="s">
        <v>22</v>
      </c>
      <c r="L322">
        <f>IF(boxplot!C322="","",IF(boxplot!C322&gt;=boxplot!U$10,boxplot!C322,""))</f>
      </c>
      <c r="N322" s="2">
        <f>IF(boxplot!A322&gt;M$1,"",SMALL(L$1:L$500,boxplot!A322))</f>
      </c>
      <c r="O322" s="1">
        <v>322</v>
      </c>
    </row>
    <row r="323" spans="5:15" ht="12.75">
      <c r="E323" s="2" t="s">
        <v>23</v>
      </c>
      <c r="F323">
        <f>IF(boxplot!C323="","",IF(boxplot!C323&lt;=boxplot!S$10,boxplot!C323,""))</f>
      </c>
      <c r="H323" s="2">
        <f>IF(boxplot!A323&gt;G$1,"",SMALL(F$1:F$500,boxplot!A323))</f>
      </c>
      <c r="I323" s="1">
        <v>323</v>
      </c>
      <c r="J323" s="2"/>
      <c r="K323" s="2" t="s">
        <v>22</v>
      </c>
      <c r="L323">
        <f>IF(boxplot!C323="","",IF(boxplot!C323&gt;=boxplot!U$10,boxplot!C323,""))</f>
      </c>
      <c r="N323" s="2">
        <f>IF(boxplot!A323&gt;M$1,"",SMALL(L$1:L$500,boxplot!A323))</f>
      </c>
      <c r="O323" s="1">
        <v>323</v>
      </c>
    </row>
    <row r="324" spans="5:15" ht="12.75">
      <c r="E324" s="2" t="s">
        <v>23</v>
      </c>
      <c r="F324">
        <f>IF(boxplot!C324="","",IF(boxplot!C324&lt;=boxplot!S$10,boxplot!C324,""))</f>
      </c>
      <c r="H324" s="2">
        <f>IF(boxplot!A324&gt;G$1,"",SMALL(F$1:F$500,boxplot!A324))</f>
      </c>
      <c r="I324" s="1">
        <v>324</v>
      </c>
      <c r="J324" s="2"/>
      <c r="K324" s="2" t="s">
        <v>22</v>
      </c>
      <c r="L324">
        <f>IF(boxplot!C324="","",IF(boxplot!C324&gt;=boxplot!U$10,boxplot!C324,""))</f>
      </c>
      <c r="N324" s="2">
        <f>IF(boxplot!A324&gt;M$1,"",SMALL(L$1:L$500,boxplot!A324))</f>
      </c>
      <c r="O324" s="1">
        <v>324</v>
      </c>
    </row>
    <row r="325" spans="5:15" ht="12.75">
      <c r="E325" s="2" t="s">
        <v>23</v>
      </c>
      <c r="F325">
        <f>IF(boxplot!C325="","",IF(boxplot!C325&lt;=boxplot!S$10,boxplot!C325,""))</f>
      </c>
      <c r="H325" s="2">
        <f>IF(boxplot!A325&gt;G$1,"",SMALL(F$1:F$500,boxplot!A325))</f>
      </c>
      <c r="I325" s="1">
        <v>325</v>
      </c>
      <c r="J325" s="2"/>
      <c r="K325" s="2" t="s">
        <v>22</v>
      </c>
      <c r="L325">
        <f>IF(boxplot!C325="","",IF(boxplot!C325&gt;=boxplot!U$10,boxplot!C325,""))</f>
      </c>
      <c r="N325" s="2">
        <f>IF(boxplot!A325&gt;M$1,"",SMALL(L$1:L$500,boxplot!A325))</f>
      </c>
      <c r="O325" s="1">
        <v>325</v>
      </c>
    </row>
    <row r="326" spans="5:15" ht="12.75">
      <c r="E326" s="2" t="s">
        <v>23</v>
      </c>
      <c r="F326">
        <f>IF(boxplot!C326="","",IF(boxplot!C326&lt;=boxplot!S$10,boxplot!C326,""))</f>
      </c>
      <c r="H326" s="2">
        <f>IF(boxplot!A326&gt;G$1,"",SMALL(F$1:F$500,boxplot!A326))</f>
      </c>
      <c r="I326" s="1">
        <v>326</v>
      </c>
      <c r="J326" s="2"/>
      <c r="K326" s="2" t="s">
        <v>22</v>
      </c>
      <c r="L326">
        <f>IF(boxplot!C326="","",IF(boxplot!C326&gt;=boxplot!U$10,boxplot!C326,""))</f>
      </c>
      <c r="N326" s="2">
        <f>IF(boxplot!A326&gt;M$1,"",SMALL(L$1:L$500,boxplot!A326))</f>
      </c>
      <c r="O326" s="1">
        <v>326</v>
      </c>
    </row>
    <row r="327" spans="5:15" ht="12.75">
      <c r="E327" s="2" t="s">
        <v>23</v>
      </c>
      <c r="F327">
        <f>IF(boxplot!C327="","",IF(boxplot!C327&lt;=boxplot!S$10,boxplot!C327,""))</f>
      </c>
      <c r="H327" s="2">
        <f>IF(boxplot!A327&gt;G$1,"",SMALL(F$1:F$500,boxplot!A327))</f>
      </c>
      <c r="I327" s="1">
        <v>327</v>
      </c>
      <c r="J327" s="2"/>
      <c r="K327" s="2" t="s">
        <v>22</v>
      </c>
      <c r="L327">
        <f>IF(boxplot!C327="","",IF(boxplot!C327&gt;=boxplot!U$10,boxplot!C327,""))</f>
      </c>
      <c r="N327" s="2">
        <f>IF(boxplot!A327&gt;M$1,"",SMALL(L$1:L$500,boxplot!A327))</f>
      </c>
      <c r="O327" s="1">
        <v>327</v>
      </c>
    </row>
    <row r="328" spans="5:15" ht="12.75">
      <c r="E328" s="2" t="s">
        <v>23</v>
      </c>
      <c r="F328">
        <f>IF(boxplot!C328="","",IF(boxplot!C328&lt;=boxplot!S$10,boxplot!C328,""))</f>
      </c>
      <c r="H328" s="2">
        <f>IF(boxplot!A328&gt;G$1,"",SMALL(F$1:F$500,boxplot!A328))</f>
      </c>
      <c r="I328" s="1">
        <v>328</v>
      </c>
      <c r="J328" s="2"/>
      <c r="K328" s="2" t="s">
        <v>22</v>
      </c>
      <c r="L328">
        <f>IF(boxplot!C328="","",IF(boxplot!C328&gt;=boxplot!U$10,boxplot!C328,""))</f>
      </c>
      <c r="N328" s="2">
        <f>IF(boxplot!A328&gt;M$1,"",SMALL(L$1:L$500,boxplot!A328))</f>
      </c>
      <c r="O328" s="1">
        <v>328</v>
      </c>
    </row>
    <row r="329" spans="5:15" ht="12.75">
      <c r="E329" s="2" t="s">
        <v>23</v>
      </c>
      <c r="F329">
        <f>IF(boxplot!C329="","",IF(boxplot!C329&lt;=boxplot!S$10,boxplot!C329,""))</f>
      </c>
      <c r="H329" s="2">
        <f>IF(boxplot!A329&gt;G$1,"",SMALL(F$1:F$500,boxplot!A329))</f>
      </c>
      <c r="I329" s="1">
        <v>329</v>
      </c>
      <c r="J329" s="2"/>
      <c r="K329" s="2" t="s">
        <v>22</v>
      </c>
      <c r="L329">
        <f>IF(boxplot!C329="","",IF(boxplot!C329&gt;=boxplot!U$10,boxplot!C329,""))</f>
      </c>
      <c r="N329" s="2">
        <f>IF(boxplot!A329&gt;M$1,"",SMALL(L$1:L$500,boxplot!A329))</f>
      </c>
      <c r="O329" s="1">
        <v>329</v>
      </c>
    </row>
    <row r="330" spans="5:15" ht="12.75">
      <c r="E330" s="2" t="s">
        <v>23</v>
      </c>
      <c r="F330">
        <f>IF(boxplot!C330="","",IF(boxplot!C330&lt;=boxplot!S$10,boxplot!C330,""))</f>
      </c>
      <c r="H330" s="2">
        <f>IF(boxplot!A330&gt;G$1,"",SMALL(F$1:F$500,boxplot!A330))</f>
      </c>
      <c r="I330" s="1">
        <v>330</v>
      </c>
      <c r="J330" s="2"/>
      <c r="K330" s="2" t="s">
        <v>22</v>
      </c>
      <c r="L330">
        <f>IF(boxplot!C330="","",IF(boxplot!C330&gt;=boxplot!U$10,boxplot!C330,""))</f>
      </c>
      <c r="N330" s="2">
        <f>IF(boxplot!A330&gt;M$1,"",SMALL(L$1:L$500,boxplot!A330))</f>
      </c>
      <c r="O330" s="1">
        <v>330</v>
      </c>
    </row>
    <row r="331" spans="5:15" ht="12.75">
      <c r="E331" s="2" t="s">
        <v>23</v>
      </c>
      <c r="F331">
        <f>IF(boxplot!C331="","",IF(boxplot!C331&lt;=boxplot!S$10,boxplot!C331,""))</f>
      </c>
      <c r="H331" s="2">
        <f>IF(boxplot!A331&gt;G$1,"",SMALL(F$1:F$500,boxplot!A331))</f>
      </c>
      <c r="I331" s="1">
        <v>331</v>
      </c>
      <c r="J331" s="2"/>
      <c r="K331" s="2" t="s">
        <v>22</v>
      </c>
      <c r="L331">
        <f>IF(boxplot!C331="","",IF(boxplot!C331&gt;=boxplot!U$10,boxplot!C331,""))</f>
      </c>
      <c r="N331" s="2">
        <f>IF(boxplot!A331&gt;M$1,"",SMALL(L$1:L$500,boxplot!A331))</f>
      </c>
      <c r="O331" s="1">
        <v>331</v>
      </c>
    </row>
    <row r="332" spans="5:15" ht="12.75">
      <c r="E332" s="2" t="s">
        <v>23</v>
      </c>
      <c r="F332">
        <f>IF(boxplot!C332="","",IF(boxplot!C332&lt;=boxplot!S$10,boxplot!C332,""))</f>
      </c>
      <c r="H332" s="2">
        <f>IF(boxplot!A332&gt;G$1,"",SMALL(F$1:F$500,boxplot!A332))</f>
      </c>
      <c r="I332" s="1">
        <v>332</v>
      </c>
      <c r="J332" s="2"/>
      <c r="K332" s="2" t="s">
        <v>22</v>
      </c>
      <c r="L332">
        <f>IF(boxplot!C332="","",IF(boxplot!C332&gt;=boxplot!U$10,boxplot!C332,""))</f>
      </c>
      <c r="N332" s="2">
        <f>IF(boxplot!A332&gt;M$1,"",SMALL(L$1:L$500,boxplot!A332))</f>
      </c>
      <c r="O332" s="1">
        <v>332</v>
      </c>
    </row>
    <row r="333" spans="5:15" ht="12.75">
      <c r="E333" s="2" t="s">
        <v>23</v>
      </c>
      <c r="F333">
        <f>IF(boxplot!C333="","",IF(boxplot!C333&lt;=boxplot!S$10,boxplot!C333,""))</f>
      </c>
      <c r="H333" s="2">
        <f>IF(boxplot!A333&gt;G$1,"",SMALL(F$1:F$500,boxplot!A333))</f>
      </c>
      <c r="I333" s="1">
        <v>333</v>
      </c>
      <c r="J333" s="2"/>
      <c r="K333" s="2" t="s">
        <v>22</v>
      </c>
      <c r="L333">
        <f>IF(boxplot!C333="","",IF(boxplot!C333&gt;=boxplot!U$10,boxplot!C333,""))</f>
      </c>
      <c r="N333" s="2">
        <f>IF(boxplot!A333&gt;M$1,"",SMALL(L$1:L$500,boxplot!A333))</f>
      </c>
      <c r="O333" s="1">
        <v>333</v>
      </c>
    </row>
    <row r="334" spans="5:15" ht="12.75">
      <c r="E334" s="2" t="s">
        <v>23</v>
      </c>
      <c r="F334">
        <f>IF(boxplot!C334="","",IF(boxplot!C334&lt;=boxplot!S$10,boxplot!C334,""))</f>
      </c>
      <c r="H334" s="2">
        <f>IF(boxplot!A334&gt;G$1,"",SMALL(F$1:F$500,boxplot!A334))</f>
      </c>
      <c r="I334" s="1">
        <v>334</v>
      </c>
      <c r="J334" s="2"/>
      <c r="K334" s="2" t="s">
        <v>22</v>
      </c>
      <c r="L334">
        <f>IF(boxplot!C334="","",IF(boxplot!C334&gt;=boxplot!U$10,boxplot!C334,""))</f>
      </c>
      <c r="N334" s="2">
        <f>IF(boxplot!A334&gt;M$1,"",SMALL(L$1:L$500,boxplot!A334))</f>
      </c>
      <c r="O334" s="1">
        <v>334</v>
      </c>
    </row>
    <row r="335" spans="5:15" ht="12.75">
      <c r="E335" s="2" t="s">
        <v>23</v>
      </c>
      <c r="F335">
        <f>IF(boxplot!C335="","",IF(boxplot!C335&lt;=boxplot!S$10,boxplot!C335,""))</f>
      </c>
      <c r="H335" s="2">
        <f>IF(boxplot!A335&gt;G$1,"",SMALL(F$1:F$500,boxplot!A335))</f>
      </c>
      <c r="I335" s="1">
        <v>335</v>
      </c>
      <c r="J335" s="2"/>
      <c r="K335" s="2" t="s">
        <v>22</v>
      </c>
      <c r="L335">
        <f>IF(boxplot!C335="","",IF(boxplot!C335&gt;=boxplot!U$10,boxplot!C335,""))</f>
      </c>
      <c r="N335" s="2">
        <f>IF(boxplot!A335&gt;M$1,"",SMALL(L$1:L$500,boxplot!A335))</f>
      </c>
      <c r="O335" s="1">
        <v>335</v>
      </c>
    </row>
    <row r="336" spans="5:15" ht="12.75">
      <c r="E336" s="2" t="s">
        <v>23</v>
      </c>
      <c r="F336">
        <f>IF(boxplot!C336="","",IF(boxplot!C336&lt;=boxplot!S$10,boxplot!C336,""))</f>
      </c>
      <c r="H336" s="2">
        <f>IF(boxplot!A336&gt;G$1,"",SMALL(F$1:F$500,boxplot!A336))</f>
      </c>
      <c r="I336" s="1">
        <v>336</v>
      </c>
      <c r="J336" s="2"/>
      <c r="K336" s="2" t="s">
        <v>22</v>
      </c>
      <c r="L336">
        <f>IF(boxplot!C336="","",IF(boxplot!C336&gt;=boxplot!U$10,boxplot!C336,""))</f>
      </c>
      <c r="N336" s="2">
        <f>IF(boxplot!A336&gt;M$1,"",SMALL(L$1:L$500,boxplot!A336))</f>
      </c>
      <c r="O336" s="1">
        <v>336</v>
      </c>
    </row>
    <row r="337" spans="5:15" ht="12.75">
      <c r="E337" s="2" t="s">
        <v>23</v>
      </c>
      <c r="F337">
        <f>IF(boxplot!C337="","",IF(boxplot!C337&lt;=boxplot!S$10,boxplot!C337,""))</f>
      </c>
      <c r="H337" s="2">
        <f>IF(boxplot!A337&gt;G$1,"",SMALL(F$1:F$500,boxplot!A337))</f>
      </c>
      <c r="I337" s="1">
        <v>337</v>
      </c>
      <c r="J337" s="2"/>
      <c r="K337" s="2" t="s">
        <v>22</v>
      </c>
      <c r="L337">
        <f>IF(boxplot!C337="","",IF(boxplot!C337&gt;=boxplot!U$10,boxplot!C337,""))</f>
      </c>
      <c r="N337" s="2">
        <f>IF(boxplot!A337&gt;M$1,"",SMALL(L$1:L$500,boxplot!A337))</f>
      </c>
      <c r="O337" s="1">
        <v>337</v>
      </c>
    </row>
    <row r="338" spans="5:15" ht="12.75">
      <c r="E338" s="2" t="s">
        <v>23</v>
      </c>
      <c r="F338">
        <f>IF(boxplot!C338="","",IF(boxplot!C338&lt;=boxplot!S$10,boxplot!C338,""))</f>
      </c>
      <c r="H338" s="2">
        <f>IF(boxplot!A338&gt;G$1,"",SMALL(F$1:F$500,boxplot!A338))</f>
      </c>
      <c r="I338" s="1">
        <v>338</v>
      </c>
      <c r="J338" s="2"/>
      <c r="K338" s="2" t="s">
        <v>22</v>
      </c>
      <c r="L338">
        <f>IF(boxplot!C338="","",IF(boxplot!C338&gt;=boxplot!U$10,boxplot!C338,""))</f>
      </c>
      <c r="N338" s="2">
        <f>IF(boxplot!A338&gt;M$1,"",SMALL(L$1:L$500,boxplot!A338))</f>
      </c>
      <c r="O338" s="1">
        <v>338</v>
      </c>
    </row>
    <row r="339" spans="5:15" ht="12.75">
      <c r="E339" s="2" t="s">
        <v>23</v>
      </c>
      <c r="F339">
        <f>IF(boxplot!C339="","",IF(boxplot!C339&lt;=boxplot!S$10,boxplot!C339,""))</f>
      </c>
      <c r="H339" s="2">
        <f>IF(boxplot!A339&gt;G$1,"",SMALL(F$1:F$500,boxplot!A339))</f>
      </c>
      <c r="I339" s="1">
        <v>339</v>
      </c>
      <c r="J339" s="2"/>
      <c r="K339" s="2" t="s">
        <v>22</v>
      </c>
      <c r="L339">
        <f>IF(boxplot!C339="","",IF(boxplot!C339&gt;=boxplot!U$10,boxplot!C339,""))</f>
      </c>
      <c r="N339" s="2">
        <f>IF(boxplot!A339&gt;M$1,"",SMALL(L$1:L$500,boxplot!A339))</f>
      </c>
      <c r="O339" s="1">
        <v>339</v>
      </c>
    </row>
    <row r="340" spans="5:15" ht="12.75">
      <c r="E340" s="2" t="s">
        <v>23</v>
      </c>
      <c r="F340">
        <f>IF(boxplot!C340="","",IF(boxplot!C340&lt;=boxplot!S$10,boxplot!C340,""))</f>
      </c>
      <c r="H340" s="2">
        <f>IF(boxplot!A340&gt;G$1,"",SMALL(F$1:F$500,boxplot!A340))</f>
      </c>
      <c r="I340" s="1">
        <v>340</v>
      </c>
      <c r="J340" s="2"/>
      <c r="K340" s="2" t="s">
        <v>22</v>
      </c>
      <c r="L340">
        <f>IF(boxplot!C340="","",IF(boxplot!C340&gt;=boxplot!U$10,boxplot!C340,""))</f>
      </c>
      <c r="N340" s="2">
        <f>IF(boxplot!A340&gt;M$1,"",SMALL(L$1:L$500,boxplot!A340))</f>
      </c>
      <c r="O340" s="1">
        <v>340</v>
      </c>
    </row>
    <row r="341" spans="5:15" ht="12.75">
      <c r="E341" s="2" t="s">
        <v>23</v>
      </c>
      <c r="F341">
        <f>IF(boxplot!C341="","",IF(boxplot!C341&lt;=boxplot!S$10,boxplot!C341,""))</f>
      </c>
      <c r="H341" s="2">
        <f>IF(boxplot!A341&gt;G$1,"",SMALL(F$1:F$500,boxplot!A341))</f>
      </c>
      <c r="I341" s="1">
        <v>341</v>
      </c>
      <c r="J341" s="2"/>
      <c r="K341" s="2" t="s">
        <v>22</v>
      </c>
      <c r="L341">
        <f>IF(boxplot!C341="","",IF(boxplot!C341&gt;=boxplot!U$10,boxplot!C341,""))</f>
      </c>
      <c r="N341" s="2">
        <f>IF(boxplot!A341&gt;M$1,"",SMALL(L$1:L$500,boxplot!A341))</f>
      </c>
      <c r="O341" s="1">
        <v>341</v>
      </c>
    </row>
    <row r="342" spans="5:15" ht="12.75">
      <c r="E342" s="2" t="s">
        <v>23</v>
      </c>
      <c r="F342">
        <f>IF(boxplot!C342="","",IF(boxplot!C342&lt;=boxplot!S$10,boxplot!C342,""))</f>
      </c>
      <c r="H342" s="2">
        <f>IF(boxplot!A342&gt;G$1,"",SMALL(F$1:F$500,boxplot!A342))</f>
      </c>
      <c r="I342" s="1">
        <v>342</v>
      </c>
      <c r="J342" s="2"/>
      <c r="K342" s="2" t="s">
        <v>22</v>
      </c>
      <c r="L342">
        <f>IF(boxplot!C342="","",IF(boxplot!C342&gt;=boxplot!U$10,boxplot!C342,""))</f>
      </c>
      <c r="N342" s="2">
        <f>IF(boxplot!A342&gt;M$1,"",SMALL(L$1:L$500,boxplot!A342))</f>
      </c>
      <c r="O342" s="1">
        <v>342</v>
      </c>
    </row>
    <row r="343" spans="5:15" ht="12.75">
      <c r="E343" s="2" t="s">
        <v>23</v>
      </c>
      <c r="F343">
        <f>IF(boxplot!C343="","",IF(boxplot!C343&lt;=boxplot!S$10,boxplot!C343,""))</f>
      </c>
      <c r="H343" s="2">
        <f>IF(boxplot!A343&gt;G$1,"",SMALL(F$1:F$500,boxplot!A343))</f>
      </c>
      <c r="I343" s="1">
        <v>343</v>
      </c>
      <c r="J343" s="2"/>
      <c r="K343" s="2" t="s">
        <v>22</v>
      </c>
      <c r="L343">
        <f>IF(boxplot!C343="","",IF(boxplot!C343&gt;=boxplot!U$10,boxplot!C343,""))</f>
      </c>
      <c r="N343" s="2">
        <f>IF(boxplot!A343&gt;M$1,"",SMALL(L$1:L$500,boxplot!A343))</f>
      </c>
      <c r="O343" s="1">
        <v>343</v>
      </c>
    </row>
    <row r="344" spans="5:15" ht="12.75">
      <c r="E344" s="2" t="s">
        <v>23</v>
      </c>
      <c r="F344">
        <f>IF(boxplot!C344="","",IF(boxplot!C344&lt;=boxplot!S$10,boxplot!C344,""))</f>
      </c>
      <c r="H344" s="2">
        <f>IF(boxplot!A344&gt;G$1,"",SMALL(F$1:F$500,boxplot!A344))</f>
      </c>
      <c r="I344" s="1">
        <v>344</v>
      </c>
      <c r="J344" s="2"/>
      <c r="K344" s="2" t="s">
        <v>22</v>
      </c>
      <c r="L344">
        <f>IF(boxplot!C344="","",IF(boxplot!C344&gt;=boxplot!U$10,boxplot!C344,""))</f>
      </c>
      <c r="N344" s="2">
        <f>IF(boxplot!A344&gt;M$1,"",SMALL(L$1:L$500,boxplot!A344))</f>
      </c>
      <c r="O344" s="1">
        <v>344</v>
      </c>
    </row>
    <row r="345" spans="5:15" ht="12.75">
      <c r="E345" s="2" t="s">
        <v>23</v>
      </c>
      <c r="F345">
        <f>IF(boxplot!C345="","",IF(boxplot!C345&lt;=boxplot!S$10,boxplot!C345,""))</f>
      </c>
      <c r="H345" s="2">
        <f>IF(boxplot!A345&gt;G$1,"",SMALL(F$1:F$500,boxplot!A345))</f>
      </c>
      <c r="I345" s="1">
        <v>345</v>
      </c>
      <c r="J345" s="2"/>
      <c r="K345" s="2" t="s">
        <v>22</v>
      </c>
      <c r="L345">
        <f>IF(boxplot!C345="","",IF(boxplot!C345&gt;=boxplot!U$10,boxplot!C345,""))</f>
      </c>
      <c r="N345" s="2">
        <f>IF(boxplot!A345&gt;M$1,"",SMALL(L$1:L$500,boxplot!A345))</f>
      </c>
      <c r="O345" s="1">
        <v>345</v>
      </c>
    </row>
    <row r="346" spans="5:15" ht="12.75">
      <c r="E346" s="2" t="s">
        <v>23</v>
      </c>
      <c r="F346">
        <f>IF(boxplot!C346="","",IF(boxplot!C346&lt;=boxplot!S$10,boxplot!C346,""))</f>
      </c>
      <c r="H346" s="2">
        <f>IF(boxplot!A346&gt;G$1,"",SMALL(F$1:F$500,boxplot!A346))</f>
      </c>
      <c r="I346" s="1">
        <v>346</v>
      </c>
      <c r="J346" s="2"/>
      <c r="K346" s="2" t="s">
        <v>22</v>
      </c>
      <c r="L346">
        <f>IF(boxplot!C346="","",IF(boxplot!C346&gt;=boxplot!U$10,boxplot!C346,""))</f>
      </c>
      <c r="N346" s="2">
        <f>IF(boxplot!A346&gt;M$1,"",SMALL(L$1:L$500,boxplot!A346))</f>
      </c>
      <c r="O346" s="1">
        <v>346</v>
      </c>
    </row>
    <row r="347" spans="5:15" ht="12.75">
      <c r="E347" s="2" t="s">
        <v>23</v>
      </c>
      <c r="F347">
        <f>IF(boxplot!C347="","",IF(boxplot!C347&lt;=boxplot!S$10,boxplot!C347,""))</f>
      </c>
      <c r="H347" s="2">
        <f>IF(boxplot!A347&gt;G$1,"",SMALL(F$1:F$500,boxplot!A347))</f>
      </c>
      <c r="I347" s="1">
        <v>347</v>
      </c>
      <c r="J347" s="2"/>
      <c r="K347" s="2" t="s">
        <v>22</v>
      </c>
      <c r="L347">
        <f>IF(boxplot!C347="","",IF(boxplot!C347&gt;=boxplot!U$10,boxplot!C347,""))</f>
      </c>
      <c r="N347" s="2">
        <f>IF(boxplot!A347&gt;M$1,"",SMALL(L$1:L$500,boxplot!A347))</f>
      </c>
      <c r="O347" s="1">
        <v>347</v>
      </c>
    </row>
    <row r="348" spans="5:15" ht="12.75">
      <c r="E348" s="2" t="s">
        <v>23</v>
      </c>
      <c r="F348">
        <f>IF(boxplot!C348="","",IF(boxplot!C348&lt;=boxplot!S$10,boxplot!C348,""))</f>
      </c>
      <c r="H348" s="2">
        <f>IF(boxplot!A348&gt;G$1,"",SMALL(F$1:F$500,boxplot!A348))</f>
      </c>
      <c r="I348" s="1">
        <v>348</v>
      </c>
      <c r="J348" s="2"/>
      <c r="K348" s="2" t="s">
        <v>22</v>
      </c>
      <c r="L348">
        <f>IF(boxplot!C348="","",IF(boxplot!C348&gt;=boxplot!U$10,boxplot!C348,""))</f>
      </c>
      <c r="N348" s="2">
        <f>IF(boxplot!A348&gt;M$1,"",SMALL(L$1:L$500,boxplot!A348))</f>
      </c>
      <c r="O348" s="1">
        <v>348</v>
      </c>
    </row>
    <row r="349" spans="5:15" ht="12.75">
      <c r="E349" s="2" t="s">
        <v>23</v>
      </c>
      <c r="F349">
        <f>IF(boxplot!C349="","",IF(boxplot!C349&lt;=boxplot!S$10,boxplot!C349,""))</f>
      </c>
      <c r="H349" s="2">
        <f>IF(boxplot!A349&gt;G$1,"",SMALL(F$1:F$500,boxplot!A349))</f>
      </c>
      <c r="I349" s="1">
        <v>349</v>
      </c>
      <c r="J349" s="2"/>
      <c r="K349" s="2" t="s">
        <v>22</v>
      </c>
      <c r="L349">
        <f>IF(boxplot!C349="","",IF(boxplot!C349&gt;=boxplot!U$10,boxplot!C349,""))</f>
      </c>
      <c r="N349" s="2">
        <f>IF(boxplot!A349&gt;M$1,"",SMALL(L$1:L$500,boxplot!A349))</f>
      </c>
      <c r="O349" s="1">
        <v>349</v>
      </c>
    </row>
    <row r="350" spans="5:15" ht="12.75">
      <c r="E350" s="2" t="s">
        <v>23</v>
      </c>
      <c r="F350">
        <f>IF(boxplot!C350="","",IF(boxplot!C350&lt;=boxplot!S$10,boxplot!C350,""))</f>
      </c>
      <c r="H350" s="2">
        <f>IF(boxplot!A350&gt;G$1,"",SMALL(F$1:F$500,boxplot!A350))</f>
      </c>
      <c r="I350" s="1">
        <v>350</v>
      </c>
      <c r="J350" s="2"/>
      <c r="K350" s="2" t="s">
        <v>22</v>
      </c>
      <c r="L350">
        <f>IF(boxplot!C350="","",IF(boxplot!C350&gt;=boxplot!U$10,boxplot!C350,""))</f>
      </c>
      <c r="N350" s="2">
        <f>IF(boxplot!A350&gt;M$1,"",SMALL(L$1:L$500,boxplot!A350))</f>
      </c>
      <c r="O350" s="1">
        <v>350</v>
      </c>
    </row>
    <row r="351" spans="5:15" ht="12.75">
      <c r="E351" s="2" t="s">
        <v>23</v>
      </c>
      <c r="F351">
        <f>IF(boxplot!C351="","",IF(boxplot!C351&lt;=boxplot!S$10,boxplot!C351,""))</f>
      </c>
      <c r="H351" s="2">
        <f>IF(boxplot!A351&gt;G$1,"",SMALL(F$1:F$500,boxplot!A351))</f>
      </c>
      <c r="I351" s="1">
        <v>351</v>
      </c>
      <c r="J351" s="2"/>
      <c r="K351" s="2" t="s">
        <v>22</v>
      </c>
      <c r="L351">
        <f>IF(boxplot!C351="","",IF(boxplot!C351&gt;=boxplot!U$10,boxplot!C351,""))</f>
      </c>
      <c r="N351" s="2">
        <f>IF(boxplot!A351&gt;M$1,"",SMALL(L$1:L$500,boxplot!A351))</f>
      </c>
      <c r="O351" s="1">
        <v>351</v>
      </c>
    </row>
    <row r="352" spans="5:15" ht="12.75">
      <c r="E352" s="2" t="s">
        <v>23</v>
      </c>
      <c r="F352">
        <f>IF(boxplot!C352="","",IF(boxplot!C352&lt;=boxplot!S$10,boxplot!C352,""))</f>
      </c>
      <c r="H352" s="2">
        <f>IF(boxplot!A352&gt;G$1,"",SMALL(F$1:F$500,boxplot!A352))</f>
      </c>
      <c r="I352" s="1">
        <v>352</v>
      </c>
      <c r="J352" s="2"/>
      <c r="K352" s="2" t="s">
        <v>22</v>
      </c>
      <c r="L352">
        <f>IF(boxplot!C352="","",IF(boxplot!C352&gt;=boxplot!U$10,boxplot!C352,""))</f>
      </c>
      <c r="N352" s="2">
        <f>IF(boxplot!A352&gt;M$1,"",SMALL(L$1:L$500,boxplot!A352))</f>
      </c>
      <c r="O352" s="1">
        <v>352</v>
      </c>
    </row>
    <row r="353" spans="5:15" ht="12.75">
      <c r="E353" s="2" t="s">
        <v>23</v>
      </c>
      <c r="F353">
        <f>IF(boxplot!C353="","",IF(boxplot!C353&lt;=boxplot!S$10,boxplot!C353,""))</f>
      </c>
      <c r="H353" s="2">
        <f>IF(boxplot!A353&gt;G$1,"",SMALL(F$1:F$500,boxplot!A353))</f>
      </c>
      <c r="I353" s="1">
        <v>353</v>
      </c>
      <c r="J353" s="2"/>
      <c r="K353" s="2" t="s">
        <v>22</v>
      </c>
      <c r="L353">
        <f>IF(boxplot!C353="","",IF(boxplot!C353&gt;=boxplot!U$10,boxplot!C353,""))</f>
      </c>
      <c r="N353" s="2">
        <f>IF(boxplot!A353&gt;M$1,"",SMALL(L$1:L$500,boxplot!A353))</f>
      </c>
      <c r="O353" s="1">
        <v>353</v>
      </c>
    </row>
    <row r="354" spans="5:15" ht="12.75">
      <c r="E354" s="2" t="s">
        <v>23</v>
      </c>
      <c r="F354">
        <f>IF(boxplot!C354="","",IF(boxplot!C354&lt;=boxplot!S$10,boxplot!C354,""))</f>
      </c>
      <c r="H354" s="2">
        <f>IF(boxplot!A354&gt;G$1,"",SMALL(F$1:F$500,boxplot!A354))</f>
      </c>
      <c r="I354" s="1">
        <v>354</v>
      </c>
      <c r="J354" s="2"/>
      <c r="K354" s="2" t="s">
        <v>22</v>
      </c>
      <c r="L354">
        <f>IF(boxplot!C354="","",IF(boxplot!C354&gt;=boxplot!U$10,boxplot!C354,""))</f>
      </c>
      <c r="N354" s="2">
        <f>IF(boxplot!A354&gt;M$1,"",SMALL(L$1:L$500,boxplot!A354))</f>
      </c>
      <c r="O354" s="1">
        <v>354</v>
      </c>
    </row>
    <row r="355" spans="5:15" ht="12.75">
      <c r="E355" s="2" t="s">
        <v>23</v>
      </c>
      <c r="F355">
        <f>IF(boxplot!C355="","",IF(boxplot!C355&lt;=boxplot!S$10,boxplot!C355,""))</f>
      </c>
      <c r="H355" s="2">
        <f>IF(boxplot!A355&gt;G$1,"",SMALL(F$1:F$500,boxplot!A355))</f>
      </c>
      <c r="I355" s="1">
        <v>355</v>
      </c>
      <c r="J355" s="2"/>
      <c r="K355" s="2" t="s">
        <v>22</v>
      </c>
      <c r="L355">
        <f>IF(boxplot!C355="","",IF(boxplot!C355&gt;=boxplot!U$10,boxplot!C355,""))</f>
      </c>
      <c r="N355" s="2">
        <f>IF(boxplot!A355&gt;M$1,"",SMALL(L$1:L$500,boxplot!A355))</f>
      </c>
      <c r="O355" s="1">
        <v>355</v>
      </c>
    </row>
    <row r="356" spans="5:15" ht="12.75">
      <c r="E356" s="2" t="s">
        <v>23</v>
      </c>
      <c r="F356">
        <f>IF(boxplot!C356="","",IF(boxplot!C356&lt;=boxplot!S$10,boxplot!C356,""))</f>
      </c>
      <c r="H356" s="2">
        <f>IF(boxplot!A356&gt;G$1,"",SMALL(F$1:F$500,boxplot!A356))</f>
      </c>
      <c r="I356" s="1">
        <v>356</v>
      </c>
      <c r="J356" s="2"/>
      <c r="K356" s="2" t="s">
        <v>22</v>
      </c>
      <c r="L356">
        <f>IF(boxplot!C356="","",IF(boxplot!C356&gt;=boxplot!U$10,boxplot!C356,""))</f>
      </c>
      <c r="N356" s="2">
        <f>IF(boxplot!A356&gt;M$1,"",SMALL(L$1:L$500,boxplot!A356))</f>
      </c>
      <c r="O356" s="1">
        <v>356</v>
      </c>
    </row>
    <row r="357" spans="5:15" ht="12.75">
      <c r="E357" s="2" t="s">
        <v>23</v>
      </c>
      <c r="F357">
        <f>IF(boxplot!C357="","",IF(boxplot!C357&lt;=boxplot!S$10,boxplot!C357,""))</f>
      </c>
      <c r="H357" s="2">
        <f>IF(boxplot!A357&gt;G$1,"",SMALL(F$1:F$500,boxplot!A357))</f>
      </c>
      <c r="I357" s="1">
        <v>357</v>
      </c>
      <c r="J357" s="2"/>
      <c r="K357" s="2" t="s">
        <v>22</v>
      </c>
      <c r="L357">
        <f>IF(boxplot!C357="","",IF(boxplot!C357&gt;=boxplot!U$10,boxplot!C357,""))</f>
      </c>
      <c r="N357" s="2">
        <f>IF(boxplot!A357&gt;M$1,"",SMALL(L$1:L$500,boxplot!A357))</f>
      </c>
      <c r="O357" s="1">
        <v>357</v>
      </c>
    </row>
    <row r="358" spans="5:15" ht="12.75">
      <c r="E358" s="2" t="s">
        <v>23</v>
      </c>
      <c r="F358">
        <f>IF(boxplot!C358="","",IF(boxplot!C358&lt;=boxplot!S$10,boxplot!C358,""))</f>
      </c>
      <c r="H358" s="2">
        <f>IF(boxplot!A358&gt;G$1,"",SMALL(F$1:F$500,boxplot!A358))</f>
      </c>
      <c r="I358" s="1">
        <v>358</v>
      </c>
      <c r="J358" s="2"/>
      <c r="K358" s="2" t="s">
        <v>22</v>
      </c>
      <c r="L358">
        <f>IF(boxplot!C358="","",IF(boxplot!C358&gt;=boxplot!U$10,boxplot!C358,""))</f>
      </c>
      <c r="N358" s="2">
        <f>IF(boxplot!A358&gt;M$1,"",SMALL(L$1:L$500,boxplot!A358))</f>
      </c>
      <c r="O358" s="1">
        <v>358</v>
      </c>
    </row>
    <row r="359" spans="5:15" ht="12.75">
      <c r="E359" s="2" t="s">
        <v>23</v>
      </c>
      <c r="F359">
        <f>IF(boxplot!C359="","",IF(boxplot!C359&lt;=boxplot!S$10,boxplot!C359,""))</f>
      </c>
      <c r="H359" s="2">
        <f>IF(boxplot!A359&gt;G$1,"",SMALL(F$1:F$500,boxplot!A359))</f>
      </c>
      <c r="I359" s="1">
        <v>359</v>
      </c>
      <c r="J359" s="2"/>
      <c r="K359" s="2" t="s">
        <v>22</v>
      </c>
      <c r="L359">
        <f>IF(boxplot!C359="","",IF(boxplot!C359&gt;=boxplot!U$10,boxplot!C359,""))</f>
      </c>
      <c r="N359" s="2">
        <f>IF(boxplot!A359&gt;M$1,"",SMALL(L$1:L$500,boxplot!A359))</f>
      </c>
      <c r="O359" s="1">
        <v>359</v>
      </c>
    </row>
    <row r="360" spans="5:15" ht="12.75">
      <c r="E360" s="2" t="s">
        <v>23</v>
      </c>
      <c r="F360">
        <f>IF(boxplot!C360="","",IF(boxplot!C360&lt;=boxplot!S$10,boxplot!C360,""))</f>
      </c>
      <c r="H360" s="2">
        <f>IF(boxplot!A360&gt;G$1,"",SMALL(F$1:F$500,boxplot!A360))</f>
      </c>
      <c r="I360" s="1">
        <v>360</v>
      </c>
      <c r="J360" s="2"/>
      <c r="K360" s="2" t="s">
        <v>22</v>
      </c>
      <c r="L360">
        <f>IF(boxplot!C360="","",IF(boxplot!C360&gt;=boxplot!U$10,boxplot!C360,""))</f>
      </c>
      <c r="N360" s="2">
        <f>IF(boxplot!A360&gt;M$1,"",SMALL(L$1:L$500,boxplot!A360))</f>
      </c>
      <c r="O360" s="1">
        <v>360</v>
      </c>
    </row>
    <row r="361" spans="5:15" ht="12.75">
      <c r="E361" s="2" t="s">
        <v>23</v>
      </c>
      <c r="F361">
        <f>IF(boxplot!C361="","",IF(boxplot!C361&lt;=boxplot!S$10,boxplot!C361,""))</f>
      </c>
      <c r="H361" s="2">
        <f>IF(boxplot!A361&gt;G$1,"",SMALL(F$1:F$500,boxplot!A361))</f>
      </c>
      <c r="I361" s="1">
        <v>361</v>
      </c>
      <c r="J361" s="2"/>
      <c r="K361" s="2" t="s">
        <v>22</v>
      </c>
      <c r="L361">
        <f>IF(boxplot!C361="","",IF(boxplot!C361&gt;=boxplot!U$10,boxplot!C361,""))</f>
      </c>
      <c r="N361" s="2">
        <f>IF(boxplot!A361&gt;M$1,"",SMALL(L$1:L$500,boxplot!A361))</f>
      </c>
      <c r="O361" s="1">
        <v>361</v>
      </c>
    </row>
    <row r="362" spans="5:15" ht="12.75">
      <c r="E362" s="2" t="s">
        <v>23</v>
      </c>
      <c r="F362">
        <f>IF(boxplot!C362="","",IF(boxplot!C362&lt;=boxplot!S$10,boxplot!C362,""))</f>
      </c>
      <c r="H362" s="2">
        <f>IF(boxplot!A362&gt;G$1,"",SMALL(F$1:F$500,boxplot!A362))</f>
      </c>
      <c r="I362" s="1">
        <v>362</v>
      </c>
      <c r="J362" s="2"/>
      <c r="K362" s="2" t="s">
        <v>22</v>
      </c>
      <c r="L362">
        <f>IF(boxplot!C362="","",IF(boxplot!C362&gt;=boxplot!U$10,boxplot!C362,""))</f>
      </c>
      <c r="N362" s="2">
        <f>IF(boxplot!A362&gt;M$1,"",SMALL(L$1:L$500,boxplot!A362))</f>
      </c>
      <c r="O362" s="1">
        <v>362</v>
      </c>
    </row>
    <row r="363" spans="5:15" ht="12.75">
      <c r="E363" s="2" t="s">
        <v>23</v>
      </c>
      <c r="F363">
        <f>IF(boxplot!C363="","",IF(boxplot!C363&lt;=boxplot!S$10,boxplot!C363,""))</f>
      </c>
      <c r="H363" s="2">
        <f>IF(boxplot!A363&gt;G$1,"",SMALL(F$1:F$500,boxplot!A363))</f>
      </c>
      <c r="I363" s="1">
        <v>363</v>
      </c>
      <c r="J363" s="2"/>
      <c r="K363" s="2" t="s">
        <v>22</v>
      </c>
      <c r="L363">
        <f>IF(boxplot!C363="","",IF(boxplot!C363&gt;=boxplot!U$10,boxplot!C363,""))</f>
      </c>
      <c r="N363" s="2">
        <f>IF(boxplot!A363&gt;M$1,"",SMALL(L$1:L$500,boxplot!A363))</f>
      </c>
      <c r="O363" s="1">
        <v>363</v>
      </c>
    </row>
    <row r="364" spans="5:15" ht="12.75">
      <c r="E364" s="2" t="s">
        <v>23</v>
      </c>
      <c r="F364">
        <f>IF(boxplot!C364="","",IF(boxplot!C364&lt;=boxplot!S$10,boxplot!C364,""))</f>
      </c>
      <c r="H364" s="2">
        <f>IF(boxplot!A364&gt;G$1,"",SMALL(F$1:F$500,boxplot!A364))</f>
      </c>
      <c r="I364" s="1">
        <v>364</v>
      </c>
      <c r="J364" s="2"/>
      <c r="K364" s="2" t="s">
        <v>22</v>
      </c>
      <c r="L364">
        <f>IF(boxplot!C364="","",IF(boxplot!C364&gt;=boxplot!U$10,boxplot!C364,""))</f>
      </c>
      <c r="N364" s="2">
        <f>IF(boxplot!A364&gt;M$1,"",SMALL(L$1:L$500,boxplot!A364))</f>
      </c>
      <c r="O364" s="1">
        <v>364</v>
      </c>
    </row>
    <row r="365" spans="5:15" ht="12.75">
      <c r="E365" s="2" t="s">
        <v>23</v>
      </c>
      <c r="F365">
        <f>IF(boxplot!C365="","",IF(boxplot!C365&lt;=boxplot!S$10,boxplot!C365,""))</f>
      </c>
      <c r="H365" s="2">
        <f>IF(boxplot!A365&gt;G$1,"",SMALL(F$1:F$500,boxplot!A365))</f>
      </c>
      <c r="I365" s="1">
        <v>365</v>
      </c>
      <c r="J365" s="2"/>
      <c r="K365" s="2" t="s">
        <v>22</v>
      </c>
      <c r="L365">
        <f>IF(boxplot!C365="","",IF(boxplot!C365&gt;=boxplot!U$10,boxplot!C365,""))</f>
      </c>
      <c r="N365" s="2">
        <f>IF(boxplot!A365&gt;M$1,"",SMALL(L$1:L$500,boxplot!A365))</f>
      </c>
      <c r="O365" s="1">
        <v>365</v>
      </c>
    </row>
    <row r="366" spans="5:15" ht="12.75">
      <c r="E366" s="2" t="s">
        <v>23</v>
      </c>
      <c r="F366">
        <f>IF(boxplot!C366="","",IF(boxplot!C366&lt;=boxplot!S$10,boxplot!C366,""))</f>
      </c>
      <c r="H366" s="2">
        <f>IF(boxplot!A366&gt;G$1,"",SMALL(F$1:F$500,boxplot!A366))</f>
      </c>
      <c r="I366" s="1">
        <v>366</v>
      </c>
      <c r="J366" s="2"/>
      <c r="K366" s="2" t="s">
        <v>22</v>
      </c>
      <c r="L366">
        <f>IF(boxplot!C366="","",IF(boxplot!C366&gt;=boxplot!U$10,boxplot!C366,""))</f>
      </c>
      <c r="N366" s="2">
        <f>IF(boxplot!A366&gt;M$1,"",SMALL(L$1:L$500,boxplot!A366))</f>
      </c>
      <c r="O366" s="1">
        <v>366</v>
      </c>
    </row>
    <row r="367" spans="5:15" ht="12.75">
      <c r="E367" s="2" t="s">
        <v>23</v>
      </c>
      <c r="F367">
        <f>IF(boxplot!C367="","",IF(boxplot!C367&lt;=boxplot!S$10,boxplot!C367,""))</f>
      </c>
      <c r="H367" s="2">
        <f>IF(boxplot!A367&gt;G$1,"",SMALL(F$1:F$500,boxplot!A367))</f>
      </c>
      <c r="I367" s="1">
        <v>367</v>
      </c>
      <c r="J367" s="2"/>
      <c r="K367" s="2" t="s">
        <v>22</v>
      </c>
      <c r="L367">
        <f>IF(boxplot!C367="","",IF(boxplot!C367&gt;=boxplot!U$10,boxplot!C367,""))</f>
      </c>
      <c r="N367" s="2">
        <f>IF(boxplot!A367&gt;M$1,"",SMALL(L$1:L$500,boxplot!A367))</f>
      </c>
      <c r="O367" s="1">
        <v>367</v>
      </c>
    </row>
    <row r="368" spans="5:15" ht="12.75">
      <c r="E368" s="2" t="s">
        <v>23</v>
      </c>
      <c r="F368">
        <f>IF(boxplot!C368="","",IF(boxplot!C368&lt;=boxplot!S$10,boxplot!C368,""))</f>
      </c>
      <c r="H368" s="2">
        <f>IF(boxplot!A368&gt;G$1,"",SMALL(F$1:F$500,boxplot!A368))</f>
      </c>
      <c r="I368" s="1">
        <v>368</v>
      </c>
      <c r="J368" s="2"/>
      <c r="K368" s="2" t="s">
        <v>22</v>
      </c>
      <c r="L368">
        <f>IF(boxplot!C368="","",IF(boxplot!C368&gt;=boxplot!U$10,boxplot!C368,""))</f>
      </c>
      <c r="N368" s="2">
        <f>IF(boxplot!A368&gt;M$1,"",SMALL(L$1:L$500,boxplot!A368))</f>
      </c>
      <c r="O368" s="1">
        <v>368</v>
      </c>
    </row>
    <row r="369" spans="5:15" ht="12.75">
      <c r="E369" s="2" t="s">
        <v>23</v>
      </c>
      <c r="F369">
        <f>IF(boxplot!C369="","",IF(boxplot!C369&lt;=boxplot!S$10,boxplot!C369,""))</f>
      </c>
      <c r="H369" s="2">
        <f>IF(boxplot!A369&gt;G$1,"",SMALL(F$1:F$500,boxplot!A369))</f>
      </c>
      <c r="I369" s="1">
        <v>369</v>
      </c>
      <c r="J369" s="2"/>
      <c r="K369" s="2" t="s">
        <v>22</v>
      </c>
      <c r="L369">
        <f>IF(boxplot!C369="","",IF(boxplot!C369&gt;=boxplot!U$10,boxplot!C369,""))</f>
      </c>
      <c r="N369" s="2">
        <f>IF(boxplot!A369&gt;M$1,"",SMALL(L$1:L$500,boxplot!A369))</f>
      </c>
      <c r="O369" s="1">
        <v>369</v>
      </c>
    </row>
    <row r="370" spans="5:15" ht="12.75">
      <c r="E370" s="2" t="s">
        <v>23</v>
      </c>
      <c r="F370">
        <f>IF(boxplot!C370="","",IF(boxplot!C370&lt;=boxplot!S$10,boxplot!C370,""))</f>
      </c>
      <c r="H370" s="2">
        <f>IF(boxplot!A370&gt;G$1,"",SMALL(F$1:F$500,boxplot!A370))</f>
      </c>
      <c r="I370" s="1">
        <v>370</v>
      </c>
      <c r="J370" s="2"/>
      <c r="K370" s="2" t="s">
        <v>22</v>
      </c>
      <c r="L370">
        <f>IF(boxplot!C370="","",IF(boxplot!C370&gt;=boxplot!U$10,boxplot!C370,""))</f>
      </c>
      <c r="N370" s="2">
        <f>IF(boxplot!A370&gt;M$1,"",SMALL(L$1:L$500,boxplot!A370))</f>
      </c>
      <c r="O370" s="1">
        <v>370</v>
      </c>
    </row>
    <row r="371" spans="5:15" ht="12.75">
      <c r="E371" s="2" t="s">
        <v>23</v>
      </c>
      <c r="F371">
        <f>IF(boxplot!C371="","",IF(boxplot!C371&lt;=boxplot!S$10,boxplot!C371,""))</f>
      </c>
      <c r="H371" s="2">
        <f>IF(boxplot!A371&gt;G$1,"",SMALL(F$1:F$500,boxplot!A371))</f>
      </c>
      <c r="I371" s="1">
        <v>371</v>
      </c>
      <c r="J371" s="2"/>
      <c r="K371" s="2" t="s">
        <v>22</v>
      </c>
      <c r="L371">
        <f>IF(boxplot!C371="","",IF(boxplot!C371&gt;=boxplot!U$10,boxplot!C371,""))</f>
      </c>
      <c r="N371" s="2">
        <f>IF(boxplot!A371&gt;M$1,"",SMALL(L$1:L$500,boxplot!A371))</f>
      </c>
      <c r="O371" s="1">
        <v>371</v>
      </c>
    </row>
    <row r="372" spans="5:15" ht="12.75">
      <c r="E372" s="2" t="s">
        <v>23</v>
      </c>
      <c r="F372">
        <f>IF(boxplot!C372="","",IF(boxplot!C372&lt;=boxplot!S$10,boxplot!C372,""))</f>
      </c>
      <c r="H372" s="2">
        <f>IF(boxplot!A372&gt;G$1,"",SMALL(F$1:F$500,boxplot!A372))</f>
      </c>
      <c r="I372" s="1">
        <v>372</v>
      </c>
      <c r="J372" s="2"/>
      <c r="K372" s="2" t="s">
        <v>22</v>
      </c>
      <c r="L372">
        <f>IF(boxplot!C372="","",IF(boxplot!C372&gt;=boxplot!U$10,boxplot!C372,""))</f>
      </c>
      <c r="N372" s="2">
        <f>IF(boxplot!A372&gt;M$1,"",SMALL(L$1:L$500,boxplot!A372))</f>
      </c>
      <c r="O372" s="1">
        <v>372</v>
      </c>
    </row>
    <row r="373" spans="5:15" ht="12.75">
      <c r="E373" s="2" t="s">
        <v>23</v>
      </c>
      <c r="F373">
        <f>IF(boxplot!C373="","",IF(boxplot!C373&lt;=boxplot!S$10,boxplot!C373,""))</f>
      </c>
      <c r="H373" s="2">
        <f>IF(boxplot!A373&gt;G$1,"",SMALL(F$1:F$500,boxplot!A373))</f>
      </c>
      <c r="I373" s="1">
        <v>373</v>
      </c>
      <c r="J373" s="2"/>
      <c r="K373" s="2" t="s">
        <v>22</v>
      </c>
      <c r="L373">
        <f>IF(boxplot!C373="","",IF(boxplot!C373&gt;=boxplot!U$10,boxplot!C373,""))</f>
      </c>
      <c r="N373" s="2">
        <f>IF(boxplot!A373&gt;M$1,"",SMALL(L$1:L$500,boxplot!A373))</f>
      </c>
      <c r="O373" s="1">
        <v>373</v>
      </c>
    </row>
    <row r="374" spans="5:15" ht="12.75">
      <c r="E374" s="2" t="s">
        <v>23</v>
      </c>
      <c r="F374">
        <f>IF(boxplot!C374="","",IF(boxplot!C374&lt;=boxplot!S$10,boxplot!C374,""))</f>
      </c>
      <c r="H374" s="2">
        <f>IF(boxplot!A374&gt;G$1,"",SMALL(F$1:F$500,boxplot!A374))</f>
      </c>
      <c r="I374" s="1">
        <v>374</v>
      </c>
      <c r="J374" s="2"/>
      <c r="K374" s="2" t="s">
        <v>22</v>
      </c>
      <c r="L374">
        <f>IF(boxplot!C374="","",IF(boxplot!C374&gt;=boxplot!U$10,boxplot!C374,""))</f>
      </c>
      <c r="N374" s="2">
        <f>IF(boxplot!A374&gt;M$1,"",SMALL(L$1:L$500,boxplot!A374))</f>
      </c>
      <c r="O374" s="1">
        <v>374</v>
      </c>
    </row>
    <row r="375" spans="5:15" ht="12.75">
      <c r="E375" s="2" t="s">
        <v>23</v>
      </c>
      <c r="F375">
        <f>IF(boxplot!C375="","",IF(boxplot!C375&lt;=boxplot!S$10,boxplot!C375,""))</f>
      </c>
      <c r="H375" s="2">
        <f>IF(boxplot!A375&gt;G$1,"",SMALL(F$1:F$500,boxplot!A375))</f>
      </c>
      <c r="I375" s="1">
        <v>375</v>
      </c>
      <c r="J375" s="2"/>
      <c r="K375" s="2" t="s">
        <v>22</v>
      </c>
      <c r="L375">
        <f>IF(boxplot!C375="","",IF(boxplot!C375&gt;=boxplot!U$10,boxplot!C375,""))</f>
      </c>
      <c r="N375" s="2">
        <f>IF(boxplot!A375&gt;M$1,"",SMALL(L$1:L$500,boxplot!A375))</f>
      </c>
      <c r="O375" s="1">
        <v>375</v>
      </c>
    </row>
    <row r="376" spans="5:15" ht="12.75">
      <c r="E376" s="2" t="s">
        <v>23</v>
      </c>
      <c r="F376">
        <f>IF(boxplot!C376="","",IF(boxplot!C376&lt;=boxplot!S$10,boxplot!C376,""))</f>
      </c>
      <c r="H376" s="2">
        <f>IF(boxplot!A376&gt;G$1,"",SMALL(F$1:F$500,boxplot!A376))</f>
      </c>
      <c r="I376" s="1">
        <v>376</v>
      </c>
      <c r="J376" s="2"/>
      <c r="K376" s="2" t="s">
        <v>22</v>
      </c>
      <c r="L376">
        <f>IF(boxplot!C376="","",IF(boxplot!C376&gt;=boxplot!U$10,boxplot!C376,""))</f>
      </c>
      <c r="N376" s="2">
        <f>IF(boxplot!A376&gt;M$1,"",SMALL(L$1:L$500,boxplot!A376))</f>
      </c>
      <c r="O376" s="1">
        <v>376</v>
      </c>
    </row>
    <row r="377" spans="5:15" ht="12.75">
      <c r="E377" s="2" t="s">
        <v>23</v>
      </c>
      <c r="F377">
        <f>IF(boxplot!C377="","",IF(boxplot!C377&lt;=boxplot!S$10,boxplot!C377,""))</f>
      </c>
      <c r="H377" s="2">
        <f>IF(boxplot!A377&gt;G$1,"",SMALL(F$1:F$500,boxplot!A377))</f>
      </c>
      <c r="I377" s="1">
        <v>377</v>
      </c>
      <c r="J377" s="2"/>
      <c r="K377" s="2" t="s">
        <v>22</v>
      </c>
      <c r="L377">
        <f>IF(boxplot!C377="","",IF(boxplot!C377&gt;=boxplot!U$10,boxplot!C377,""))</f>
      </c>
      <c r="N377" s="2">
        <f>IF(boxplot!A377&gt;M$1,"",SMALL(L$1:L$500,boxplot!A377))</f>
      </c>
      <c r="O377" s="1">
        <v>377</v>
      </c>
    </row>
    <row r="378" spans="5:15" ht="12.75">
      <c r="E378" s="2" t="s">
        <v>23</v>
      </c>
      <c r="F378">
        <f>IF(boxplot!C378="","",IF(boxplot!C378&lt;=boxplot!S$10,boxplot!C378,""))</f>
      </c>
      <c r="H378" s="2">
        <f>IF(boxplot!A378&gt;G$1,"",SMALL(F$1:F$500,boxplot!A378))</f>
      </c>
      <c r="I378" s="1">
        <v>378</v>
      </c>
      <c r="J378" s="2"/>
      <c r="K378" s="2" t="s">
        <v>22</v>
      </c>
      <c r="L378">
        <f>IF(boxplot!C378="","",IF(boxplot!C378&gt;=boxplot!U$10,boxplot!C378,""))</f>
      </c>
      <c r="N378" s="2">
        <f>IF(boxplot!A378&gt;M$1,"",SMALL(L$1:L$500,boxplot!A378))</f>
      </c>
      <c r="O378" s="1">
        <v>378</v>
      </c>
    </row>
    <row r="379" spans="5:15" ht="12.75">
      <c r="E379" s="2" t="s">
        <v>23</v>
      </c>
      <c r="F379">
        <f>IF(boxplot!C379="","",IF(boxplot!C379&lt;=boxplot!S$10,boxplot!C379,""))</f>
      </c>
      <c r="H379" s="2">
        <f>IF(boxplot!A379&gt;G$1,"",SMALL(F$1:F$500,boxplot!A379))</f>
      </c>
      <c r="I379" s="1">
        <v>379</v>
      </c>
      <c r="J379" s="2"/>
      <c r="K379" s="2" t="s">
        <v>22</v>
      </c>
      <c r="L379">
        <f>IF(boxplot!C379="","",IF(boxplot!C379&gt;=boxplot!U$10,boxplot!C379,""))</f>
      </c>
      <c r="N379" s="2">
        <f>IF(boxplot!A379&gt;M$1,"",SMALL(L$1:L$500,boxplot!A379))</f>
      </c>
      <c r="O379" s="1">
        <v>379</v>
      </c>
    </row>
    <row r="380" spans="5:15" ht="12.75">
      <c r="E380" s="2" t="s">
        <v>23</v>
      </c>
      <c r="F380">
        <f>IF(boxplot!C380="","",IF(boxplot!C380&lt;=boxplot!S$10,boxplot!C380,""))</f>
      </c>
      <c r="H380" s="2">
        <f>IF(boxplot!A380&gt;G$1,"",SMALL(F$1:F$500,boxplot!A380))</f>
      </c>
      <c r="I380" s="1">
        <v>380</v>
      </c>
      <c r="J380" s="2"/>
      <c r="K380" s="2" t="s">
        <v>22</v>
      </c>
      <c r="L380">
        <f>IF(boxplot!C380="","",IF(boxplot!C380&gt;=boxplot!U$10,boxplot!C380,""))</f>
      </c>
      <c r="N380" s="2">
        <f>IF(boxplot!A380&gt;M$1,"",SMALL(L$1:L$500,boxplot!A380))</f>
      </c>
      <c r="O380" s="1">
        <v>380</v>
      </c>
    </row>
    <row r="381" spans="5:15" ht="12.75">
      <c r="E381" s="2" t="s">
        <v>23</v>
      </c>
      <c r="F381">
        <f>IF(boxplot!C381="","",IF(boxplot!C381&lt;=boxplot!S$10,boxplot!C381,""))</f>
      </c>
      <c r="H381" s="2">
        <f>IF(boxplot!A381&gt;G$1,"",SMALL(F$1:F$500,boxplot!A381))</f>
      </c>
      <c r="I381" s="1">
        <v>381</v>
      </c>
      <c r="J381" s="2"/>
      <c r="K381" s="2" t="s">
        <v>22</v>
      </c>
      <c r="L381">
        <f>IF(boxplot!C381="","",IF(boxplot!C381&gt;=boxplot!U$10,boxplot!C381,""))</f>
      </c>
      <c r="N381" s="2">
        <f>IF(boxplot!A381&gt;M$1,"",SMALL(L$1:L$500,boxplot!A381))</f>
      </c>
      <c r="O381" s="1">
        <v>381</v>
      </c>
    </row>
    <row r="382" spans="5:15" ht="12.75">
      <c r="E382" s="2" t="s">
        <v>23</v>
      </c>
      <c r="F382">
        <f>IF(boxplot!C382="","",IF(boxplot!C382&lt;=boxplot!S$10,boxplot!C382,""))</f>
      </c>
      <c r="H382" s="2">
        <f>IF(boxplot!A382&gt;G$1,"",SMALL(F$1:F$500,boxplot!A382))</f>
      </c>
      <c r="I382" s="1">
        <v>382</v>
      </c>
      <c r="J382" s="2"/>
      <c r="K382" s="2" t="s">
        <v>22</v>
      </c>
      <c r="L382">
        <f>IF(boxplot!C382="","",IF(boxplot!C382&gt;=boxplot!U$10,boxplot!C382,""))</f>
      </c>
      <c r="N382" s="2">
        <f>IF(boxplot!A382&gt;M$1,"",SMALL(L$1:L$500,boxplot!A382))</f>
      </c>
      <c r="O382" s="1">
        <v>382</v>
      </c>
    </row>
    <row r="383" spans="5:15" ht="12.75">
      <c r="E383" s="2" t="s">
        <v>23</v>
      </c>
      <c r="F383">
        <f>IF(boxplot!C383="","",IF(boxplot!C383&lt;=boxplot!S$10,boxplot!C383,""))</f>
      </c>
      <c r="H383" s="2">
        <f>IF(boxplot!A383&gt;G$1,"",SMALL(F$1:F$500,boxplot!A383))</f>
      </c>
      <c r="I383" s="1">
        <v>383</v>
      </c>
      <c r="J383" s="2"/>
      <c r="K383" s="2" t="s">
        <v>22</v>
      </c>
      <c r="L383">
        <f>IF(boxplot!C383="","",IF(boxplot!C383&gt;=boxplot!U$10,boxplot!C383,""))</f>
      </c>
      <c r="N383" s="2">
        <f>IF(boxplot!A383&gt;M$1,"",SMALL(L$1:L$500,boxplot!A383))</f>
      </c>
      <c r="O383" s="1">
        <v>383</v>
      </c>
    </row>
    <row r="384" spans="5:15" ht="12.75">
      <c r="E384" s="2" t="s">
        <v>23</v>
      </c>
      <c r="F384">
        <f>IF(boxplot!C384="","",IF(boxplot!C384&lt;=boxplot!S$10,boxplot!C384,""))</f>
      </c>
      <c r="H384" s="2">
        <f>IF(boxplot!A384&gt;G$1,"",SMALL(F$1:F$500,boxplot!A384))</f>
      </c>
      <c r="I384" s="1">
        <v>384</v>
      </c>
      <c r="J384" s="2"/>
      <c r="K384" s="2" t="s">
        <v>22</v>
      </c>
      <c r="L384">
        <f>IF(boxplot!C384="","",IF(boxplot!C384&gt;=boxplot!U$10,boxplot!C384,""))</f>
      </c>
      <c r="N384" s="2">
        <f>IF(boxplot!A384&gt;M$1,"",SMALL(L$1:L$500,boxplot!A384))</f>
      </c>
      <c r="O384" s="1">
        <v>384</v>
      </c>
    </row>
    <row r="385" spans="5:15" ht="12.75">
      <c r="E385" s="2" t="s">
        <v>23</v>
      </c>
      <c r="F385">
        <f>IF(boxplot!C385="","",IF(boxplot!C385&lt;=boxplot!S$10,boxplot!C385,""))</f>
      </c>
      <c r="H385" s="2">
        <f>IF(boxplot!A385&gt;G$1,"",SMALL(F$1:F$500,boxplot!A385))</f>
      </c>
      <c r="I385" s="1">
        <v>385</v>
      </c>
      <c r="J385" s="2"/>
      <c r="K385" s="2" t="s">
        <v>22</v>
      </c>
      <c r="L385">
        <f>IF(boxplot!C385="","",IF(boxplot!C385&gt;=boxplot!U$10,boxplot!C385,""))</f>
      </c>
      <c r="N385" s="2">
        <f>IF(boxplot!A385&gt;M$1,"",SMALL(L$1:L$500,boxplot!A385))</f>
      </c>
      <c r="O385" s="1">
        <v>385</v>
      </c>
    </row>
    <row r="386" spans="5:15" ht="12.75">
      <c r="E386" s="2" t="s">
        <v>23</v>
      </c>
      <c r="F386">
        <f>IF(boxplot!C386="","",IF(boxplot!C386&lt;=boxplot!S$10,boxplot!C386,""))</f>
      </c>
      <c r="H386" s="2">
        <f>IF(boxplot!A386&gt;G$1,"",SMALL(F$1:F$500,boxplot!A386))</f>
      </c>
      <c r="I386" s="1">
        <v>386</v>
      </c>
      <c r="J386" s="2"/>
      <c r="K386" s="2" t="s">
        <v>22</v>
      </c>
      <c r="L386">
        <f>IF(boxplot!C386="","",IF(boxplot!C386&gt;=boxplot!U$10,boxplot!C386,""))</f>
      </c>
      <c r="N386" s="2">
        <f>IF(boxplot!A386&gt;M$1,"",SMALL(L$1:L$500,boxplot!A386))</f>
      </c>
      <c r="O386" s="1">
        <v>386</v>
      </c>
    </row>
    <row r="387" spans="5:15" ht="12.75">
      <c r="E387" s="2" t="s">
        <v>23</v>
      </c>
      <c r="F387">
        <f>IF(boxplot!C387="","",IF(boxplot!C387&lt;=boxplot!S$10,boxplot!C387,""))</f>
      </c>
      <c r="H387" s="2">
        <f>IF(boxplot!A387&gt;G$1,"",SMALL(F$1:F$500,boxplot!A387))</f>
      </c>
      <c r="I387" s="1">
        <v>387</v>
      </c>
      <c r="J387" s="2"/>
      <c r="K387" s="2" t="s">
        <v>22</v>
      </c>
      <c r="L387">
        <f>IF(boxplot!C387="","",IF(boxplot!C387&gt;=boxplot!U$10,boxplot!C387,""))</f>
      </c>
      <c r="N387" s="2">
        <f>IF(boxplot!A387&gt;M$1,"",SMALL(L$1:L$500,boxplot!A387))</f>
      </c>
      <c r="O387" s="1">
        <v>387</v>
      </c>
    </row>
    <row r="388" spans="5:15" ht="12.75">
      <c r="E388" s="2" t="s">
        <v>23</v>
      </c>
      <c r="F388">
        <f>IF(boxplot!C388="","",IF(boxplot!C388&lt;=boxplot!S$10,boxplot!C388,""))</f>
      </c>
      <c r="H388" s="2">
        <f>IF(boxplot!A388&gt;G$1,"",SMALL(F$1:F$500,boxplot!A388))</f>
      </c>
      <c r="I388" s="1">
        <v>388</v>
      </c>
      <c r="J388" s="2"/>
      <c r="K388" s="2" t="s">
        <v>22</v>
      </c>
      <c r="L388">
        <f>IF(boxplot!C388="","",IF(boxplot!C388&gt;=boxplot!U$10,boxplot!C388,""))</f>
      </c>
      <c r="N388" s="2">
        <f>IF(boxplot!A388&gt;M$1,"",SMALL(L$1:L$500,boxplot!A388))</f>
      </c>
      <c r="O388" s="1">
        <v>388</v>
      </c>
    </row>
    <row r="389" spans="5:15" ht="12.75">
      <c r="E389" s="2" t="s">
        <v>23</v>
      </c>
      <c r="F389">
        <f>IF(boxplot!C389="","",IF(boxplot!C389&lt;=boxplot!S$10,boxplot!C389,""))</f>
      </c>
      <c r="H389" s="2">
        <f>IF(boxplot!A389&gt;G$1,"",SMALL(F$1:F$500,boxplot!A389))</f>
      </c>
      <c r="I389" s="1">
        <v>389</v>
      </c>
      <c r="J389" s="2"/>
      <c r="K389" s="2" t="s">
        <v>22</v>
      </c>
      <c r="L389">
        <f>IF(boxplot!C389="","",IF(boxplot!C389&gt;=boxplot!U$10,boxplot!C389,""))</f>
      </c>
      <c r="N389" s="2">
        <f>IF(boxplot!A389&gt;M$1,"",SMALL(L$1:L$500,boxplot!A389))</f>
      </c>
      <c r="O389" s="1">
        <v>389</v>
      </c>
    </row>
    <row r="390" spans="5:15" ht="12.75">
      <c r="E390" s="2" t="s">
        <v>23</v>
      </c>
      <c r="F390">
        <f>IF(boxplot!C390="","",IF(boxplot!C390&lt;=boxplot!S$10,boxplot!C390,""))</f>
      </c>
      <c r="H390" s="2">
        <f>IF(boxplot!A390&gt;G$1,"",SMALL(F$1:F$500,boxplot!A390))</f>
      </c>
      <c r="I390" s="1">
        <v>390</v>
      </c>
      <c r="J390" s="2"/>
      <c r="K390" s="2" t="s">
        <v>22</v>
      </c>
      <c r="L390">
        <f>IF(boxplot!C390="","",IF(boxplot!C390&gt;=boxplot!U$10,boxplot!C390,""))</f>
      </c>
      <c r="N390" s="2">
        <f>IF(boxplot!A390&gt;M$1,"",SMALL(L$1:L$500,boxplot!A390))</f>
      </c>
      <c r="O390" s="1">
        <v>390</v>
      </c>
    </row>
    <row r="391" spans="5:15" ht="12.75">
      <c r="E391" s="2" t="s">
        <v>23</v>
      </c>
      <c r="F391">
        <f>IF(boxplot!C391="","",IF(boxplot!C391&lt;=boxplot!S$10,boxplot!C391,""))</f>
      </c>
      <c r="H391" s="2">
        <f>IF(boxplot!A391&gt;G$1,"",SMALL(F$1:F$500,boxplot!A391))</f>
      </c>
      <c r="I391" s="1">
        <v>391</v>
      </c>
      <c r="J391" s="2"/>
      <c r="K391" s="2" t="s">
        <v>22</v>
      </c>
      <c r="L391">
        <f>IF(boxplot!C391="","",IF(boxplot!C391&gt;=boxplot!U$10,boxplot!C391,""))</f>
      </c>
      <c r="N391" s="2">
        <f>IF(boxplot!A391&gt;M$1,"",SMALL(L$1:L$500,boxplot!A391))</f>
      </c>
      <c r="O391" s="1">
        <v>391</v>
      </c>
    </row>
    <row r="392" spans="5:15" ht="12.75">
      <c r="E392" s="2" t="s">
        <v>23</v>
      </c>
      <c r="F392">
        <f>IF(boxplot!C392="","",IF(boxplot!C392&lt;=boxplot!S$10,boxplot!C392,""))</f>
      </c>
      <c r="H392" s="2">
        <f>IF(boxplot!A392&gt;G$1,"",SMALL(F$1:F$500,boxplot!A392))</f>
      </c>
      <c r="I392" s="1">
        <v>392</v>
      </c>
      <c r="J392" s="2"/>
      <c r="K392" s="2" t="s">
        <v>22</v>
      </c>
      <c r="L392">
        <f>IF(boxplot!C392="","",IF(boxplot!C392&gt;=boxplot!U$10,boxplot!C392,""))</f>
      </c>
      <c r="N392" s="2">
        <f>IF(boxplot!A392&gt;M$1,"",SMALL(L$1:L$500,boxplot!A392))</f>
      </c>
      <c r="O392" s="1">
        <v>392</v>
      </c>
    </row>
    <row r="393" spans="5:15" ht="12.75">
      <c r="E393" s="2" t="s">
        <v>23</v>
      </c>
      <c r="F393">
        <f>IF(boxplot!C393="","",IF(boxplot!C393&lt;=boxplot!S$10,boxplot!C393,""))</f>
      </c>
      <c r="H393" s="2">
        <f>IF(boxplot!A393&gt;G$1,"",SMALL(F$1:F$500,boxplot!A393))</f>
      </c>
      <c r="I393" s="1">
        <v>393</v>
      </c>
      <c r="J393" s="2"/>
      <c r="K393" s="2" t="s">
        <v>22</v>
      </c>
      <c r="L393">
        <f>IF(boxplot!C393="","",IF(boxplot!C393&gt;=boxplot!U$10,boxplot!C393,""))</f>
      </c>
      <c r="N393" s="2">
        <f>IF(boxplot!A393&gt;M$1,"",SMALL(L$1:L$500,boxplot!A393))</f>
      </c>
      <c r="O393" s="1">
        <v>393</v>
      </c>
    </row>
    <row r="394" spans="5:15" ht="12.75">
      <c r="E394" s="2" t="s">
        <v>23</v>
      </c>
      <c r="F394">
        <f>IF(boxplot!C394="","",IF(boxplot!C394&lt;=boxplot!S$10,boxplot!C394,""))</f>
      </c>
      <c r="H394" s="2">
        <f>IF(boxplot!A394&gt;G$1,"",SMALL(F$1:F$500,boxplot!A394))</f>
      </c>
      <c r="I394" s="1">
        <v>394</v>
      </c>
      <c r="J394" s="2"/>
      <c r="K394" s="2" t="s">
        <v>22</v>
      </c>
      <c r="L394">
        <f>IF(boxplot!C394="","",IF(boxplot!C394&gt;=boxplot!U$10,boxplot!C394,""))</f>
      </c>
      <c r="N394" s="2">
        <f>IF(boxplot!A394&gt;M$1,"",SMALL(L$1:L$500,boxplot!A394))</f>
      </c>
      <c r="O394" s="1">
        <v>394</v>
      </c>
    </row>
    <row r="395" spans="5:15" ht="12.75">
      <c r="E395" s="2" t="s">
        <v>23</v>
      </c>
      <c r="F395">
        <f>IF(boxplot!C395="","",IF(boxplot!C395&lt;=boxplot!S$10,boxplot!C395,""))</f>
      </c>
      <c r="H395" s="2">
        <f>IF(boxplot!A395&gt;G$1,"",SMALL(F$1:F$500,boxplot!A395))</f>
      </c>
      <c r="I395" s="1">
        <v>395</v>
      </c>
      <c r="J395" s="2"/>
      <c r="K395" s="2" t="s">
        <v>22</v>
      </c>
      <c r="L395">
        <f>IF(boxplot!C395="","",IF(boxplot!C395&gt;=boxplot!U$10,boxplot!C395,""))</f>
      </c>
      <c r="N395" s="2">
        <f>IF(boxplot!A395&gt;M$1,"",SMALL(L$1:L$500,boxplot!A395))</f>
      </c>
      <c r="O395" s="1">
        <v>395</v>
      </c>
    </row>
    <row r="396" spans="5:15" ht="12.75">
      <c r="E396" s="2" t="s">
        <v>23</v>
      </c>
      <c r="F396">
        <f>IF(boxplot!C396="","",IF(boxplot!C396&lt;=boxplot!S$10,boxplot!C396,""))</f>
      </c>
      <c r="H396" s="2">
        <f>IF(boxplot!A396&gt;G$1,"",SMALL(F$1:F$500,boxplot!A396))</f>
      </c>
      <c r="I396" s="1">
        <v>396</v>
      </c>
      <c r="J396" s="2"/>
      <c r="K396" s="2" t="s">
        <v>22</v>
      </c>
      <c r="L396">
        <f>IF(boxplot!C396="","",IF(boxplot!C396&gt;=boxplot!U$10,boxplot!C396,""))</f>
      </c>
      <c r="N396" s="2">
        <f>IF(boxplot!A396&gt;M$1,"",SMALL(L$1:L$500,boxplot!A396))</f>
      </c>
      <c r="O396" s="1">
        <v>396</v>
      </c>
    </row>
    <row r="397" spans="5:15" ht="12.75">
      <c r="E397" s="2" t="s">
        <v>23</v>
      </c>
      <c r="F397">
        <f>IF(boxplot!C397="","",IF(boxplot!C397&lt;=boxplot!S$10,boxplot!C397,""))</f>
      </c>
      <c r="H397" s="2">
        <f>IF(boxplot!A397&gt;G$1,"",SMALL(F$1:F$500,boxplot!A397))</f>
      </c>
      <c r="I397" s="1">
        <v>397</v>
      </c>
      <c r="J397" s="2"/>
      <c r="K397" s="2" t="s">
        <v>22</v>
      </c>
      <c r="L397">
        <f>IF(boxplot!C397="","",IF(boxplot!C397&gt;=boxplot!U$10,boxplot!C397,""))</f>
      </c>
      <c r="N397" s="2">
        <f>IF(boxplot!A397&gt;M$1,"",SMALL(L$1:L$500,boxplot!A397))</f>
      </c>
      <c r="O397" s="1">
        <v>397</v>
      </c>
    </row>
    <row r="398" spans="5:15" ht="12.75">
      <c r="E398" s="2" t="s">
        <v>23</v>
      </c>
      <c r="F398">
        <f>IF(boxplot!C398="","",IF(boxplot!C398&lt;=boxplot!S$10,boxplot!C398,""))</f>
      </c>
      <c r="H398" s="2">
        <f>IF(boxplot!A398&gt;G$1,"",SMALL(F$1:F$500,boxplot!A398))</f>
      </c>
      <c r="I398" s="1">
        <v>398</v>
      </c>
      <c r="J398" s="2"/>
      <c r="K398" s="2" t="s">
        <v>22</v>
      </c>
      <c r="L398">
        <f>IF(boxplot!C398="","",IF(boxplot!C398&gt;=boxplot!U$10,boxplot!C398,""))</f>
      </c>
      <c r="N398" s="2">
        <f>IF(boxplot!A398&gt;M$1,"",SMALL(L$1:L$500,boxplot!A398))</f>
      </c>
      <c r="O398" s="1">
        <v>398</v>
      </c>
    </row>
    <row r="399" spans="5:15" ht="12.75">
      <c r="E399" s="2" t="s">
        <v>23</v>
      </c>
      <c r="F399">
        <f>IF(boxplot!C399="","",IF(boxplot!C399&lt;=boxplot!S$10,boxplot!C399,""))</f>
      </c>
      <c r="H399" s="2">
        <f>IF(boxplot!A399&gt;G$1,"",SMALL(F$1:F$500,boxplot!A399))</f>
      </c>
      <c r="I399" s="1">
        <v>399</v>
      </c>
      <c r="J399" s="2"/>
      <c r="K399" s="2" t="s">
        <v>22</v>
      </c>
      <c r="L399">
        <f>IF(boxplot!C399="","",IF(boxplot!C399&gt;=boxplot!U$10,boxplot!C399,""))</f>
      </c>
      <c r="N399" s="2">
        <f>IF(boxplot!A399&gt;M$1,"",SMALL(L$1:L$500,boxplot!A399))</f>
      </c>
      <c r="O399" s="1">
        <v>399</v>
      </c>
    </row>
    <row r="400" spans="5:15" ht="12.75">
      <c r="E400" s="2" t="s">
        <v>23</v>
      </c>
      <c r="F400">
        <f>IF(boxplot!C400="","",IF(boxplot!C400&lt;=boxplot!S$10,boxplot!C400,""))</f>
      </c>
      <c r="H400" s="2">
        <f>IF(boxplot!A400&gt;G$1,"",SMALL(F$1:F$500,boxplot!A400))</f>
      </c>
      <c r="I400" s="1">
        <v>400</v>
      </c>
      <c r="J400" s="2"/>
      <c r="K400" s="2" t="s">
        <v>22</v>
      </c>
      <c r="L400">
        <f>IF(boxplot!C400="","",IF(boxplot!C400&gt;=boxplot!U$10,boxplot!C400,""))</f>
      </c>
      <c r="N400" s="2">
        <f>IF(boxplot!A400&gt;M$1,"",SMALL(L$1:L$500,boxplot!A400))</f>
      </c>
      <c r="O400" s="1">
        <v>400</v>
      </c>
    </row>
    <row r="401" spans="5:15" ht="12.75">
      <c r="E401" s="2" t="s">
        <v>23</v>
      </c>
      <c r="F401">
        <f>IF(boxplot!C401="","",IF(boxplot!C401&lt;=boxplot!S$10,boxplot!C401,""))</f>
      </c>
      <c r="H401" s="2">
        <f>IF(boxplot!A401&gt;G$1,"",SMALL(F$1:F$500,boxplot!A401))</f>
      </c>
      <c r="I401" s="1">
        <v>401</v>
      </c>
      <c r="J401" s="2"/>
      <c r="K401" s="2" t="s">
        <v>22</v>
      </c>
      <c r="L401">
        <f>IF(boxplot!C401="","",IF(boxplot!C401&gt;=boxplot!U$10,boxplot!C401,""))</f>
      </c>
      <c r="N401" s="2">
        <f>IF(boxplot!A401&gt;M$1,"",SMALL(L$1:L$500,boxplot!A401))</f>
      </c>
      <c r="O401" s="1">
        <v>401</v>
      </c>
    </row>
    <row r="402" spans="5:15" ht="12.75">
      <c r="E402" s="2" t="s">
        <v>23</v>
      </c>
      <c r="F402">
        <f>IF(boxplot!C402="","",IF(boxplot!C402&lt;=boxplot!S$10,boxplot!C402,""))</f>
      </c>
      <c r="H402" s="2">
        <f>IF(boxplot!A402&gt;G$1,"",SMALL(F$1:F$500,boxplot!A402))</f>
      </c>
      <c r="I402" s="1">
        <v>402</v>
      </c>
      <c r="J402" s="2"/>
      <c r="K402" s="2" t="s">
        <v>22</v>
      </c>
      <c r="L402">
        <f>IF(boxplot!C402="","",IF(boxplot!C402&gt;=boxplot!U$10,boxplot!C402,""))</f>
      </c>
      <c r="N402" s="2">
        <f>IF(boxplot!A402&gt;M$1,"",SMALL(L$1:L$500,boxplot!A402))</f>
      </c>
      <c r="O402" s="1">
        <v>402</v>
      </c>
    </row>
    <row r="403" spans="5:15" ht="12.75">
      <c r="E403" s="2" t="s">
        <v>23</v>
      </c>
      <c r="F403">
        <f>IF(boxplot!C403="","",IF(boxplot!C403&lt;=boxplot!S$10,boxplot!C403,""))</f>
      </c>
      <c r="H403" s="2">
        <f>IF(boxplot!A403&gt;G$1,"",SMALL(F$1:F$500,boxplot!A403))</f>
      </c>
      <c r="I403" s="1">
        <v>403</v>
      </c>
      <c r="J403" s="2"/>
      <c r="K403" s="2" t="s">
        <v>22</v>
      </c>
      <c r="L403">
        <f>IF(boxplot!C403="","",IF(boxplot!C403&gt;=boxplot!U$10,boxplot!C403,""))</f>
      </c>
      <c r="N403" s="2">
        <f>IF(boxplot!A403&gt;M$1,"",SMALL(L$1:L$500,boxplot!A403))</f>
      </c>
      <c r="O403" s="1">
        <v>403</v>
      </c>
    </row>
    <row r="404" spans="5:15" ht="12.75">
      <c r="E404" s="2" t="s">
        <v>23</v>
      </c>
      <c r="F404">
        <f>IF(boxplot!C404="","",IF(boxplot!C404&lt;=boxplot!S$10,boxplot!C404,""))</f>
      </c>
      <c r="H404" s="2">
        <f>IF(boxplot!A404&gt;G$1,"",SMALL(F$1:F$500,boxplot!A404))</f>
      </c>
      <c r="I404" s="1">
        <v>404</v>
      </c>
      <c r="J404" s="2"/>
      <c r="K404" s="2" t="s">
        <v>22</v>
      </c>
      <c r="L404">
        <f>IF(boxplot!C404="","",IF(boxplot!C404&gt;=boxplot!U$10,boxplot!C404,""))</f>
      </c>
      <c r="N404" s="2">
        <f>IF(boxplot!A404&gt;M$1,"",SMALL(L$1:L$500,boxplot!A404))</f>
      </c>
      <c r="O404" s="1">
        <v>404</v>
      </c>
    </row>
    <row r="405" spans="5:15" ht="12.75">
      <c r="E405" s="2" t="s">
        <v>23</v>
      </c>
      <c r="F405">
        <f>IF(boxplot!C405="","",IF(boxplot!C405&lt;=boxplot!S$10,boxplot!C405,""))</f>
      </c>
      <c r="H405" s="2">
        <f>IF(boxplot!A405&gt;G$1,"",SMALL(F$1:F$500,boxplot!A405))</f>
      </c>
      <c r="I405" s="1">
        <v>405</v>
      </c>
      <c r="J405" s="2"/>
      <c r="K405" s="2" t="s">
        <v>22</v>
      </c>
      <c r="L405">
        <f>IF(boxplot!C405="","",IF(boxplot!C405&gt;=boxplot!U$10,boxplot!C405,""))</f>
      </c>
      <c r="N405" s="2">
        <f>IF(boxplot!A405&gt;M$1,"",SMALL(L$1:L$500,boxplot!A405))</f>
      </c>
      <c r="O405" s="1">
        <v>405</v>
      </c>
    </row>
    <row r="406" spans="5:15" ht="12.75">
      <c r="E406" s="2" t="s">
        <v>23</v>
      </c>
      <c r="F406">
        <f>IF(boxplot!C406="","",IF(boxplot!C406&lt;=boxplot!S$10,boxplot!C406,""))</f>
      </c>
      <c r="H406" s="2">
        <f>IF(boxplot!A406&gt;G$1,"",SMALL(F$1:F$500,boxplot!A406))</f>
      </c>
      <c r="I406" s="1">
        <v>406</v>
      </c>
      <c r="J406" s="2"/>
      <c r="K406" s="2" t="s">
        <v>22</v>
      </c>
      <c r="L406">
        <f>IF(boxplot!C406="","",IF(boxplot!C406&gt;=boxplot!U$10,boxplot!C406,""))</f>
      </c>
      <c r="N406" s="2">
        <f>IF(boxplot!A406&gt;M$1,"",SMALL(L$1:L$500,boxplot!A406))</f>
      </c>
      <c r="O406" s="1">
        <v>406</v>
      </c>
    </row>
    <row r="407" spans="5:15" ht="12.75">
      <c r="E407" s="2" t="s">
        <v>23</v>
      </c>
      <c r="F407">
        <f>IF(boxplot!C407="","",IF(boxplot!C407&lt;=boxplot!S$10,boxplot!C407,""))</f>
      </c>
      <c r="H407" s="2">
        <f>IF(boxplot!A407&gt;G$1,"",SMALL(F$1:F$500,boxplot!A407))</f>
      </c>
      <c r="I407" s="1">
        <v>407</v>
      </c>
      <c r="J407" s="2"/>
      <c r="K407" s="2" t="s">
        <v>22</v>
      </c>
      <c r="L407">
        <f>IF(boxplot!C407="","",IF(boxplot!C407&gt;=boxplot!U$10,boxplot!C407,""))</f>
      </c>
      <c r="N407" s="2">
        <f>IF(boxplot!A407&gt;M$1,"",SMALL(L$1:L$500,boxplot!A407))</f>
      </c>
      <c r="O407" s="1">
        <v>407</v>
      </c>
    </row>
    <row r="408" spans="5:15" ht="12.75">
      <c r="E408" s="2" t="s">
        <v>23</v>
      </c>
      <c r="F408">
        <f>IF(boxplot!C408="","",IF(boxplot!C408&lt;=boxplot!S$10,boxplot!C408,""))</f>
      </c>
      <c r="H408" s="2">
        <f>IF(boxplot!A408&gt;G$1,"",SMALL(F$1:F$500,boxplot!A408))</f>
      </c>
      <c r="I408" s="1">
        <v>408</v>
      </c>
      <c r="J408" s="2"/>
      <c r="K408" s="2" t="s">
        <v>22</v>
      </c>
      <c r="L408">
        <f>IF(boxplot!C408="","",IF(boxplot!C408&gt;=boxplot!U$10,boxplot!C408,""))</f>
      </c>
      <c r="N408" s="2">
        <f>IF(boxplot!A408&gt;M$1,"",SMALL(L$1:L$500,boxplot!A408))</f>
      </c>
      <c r="O408" s="1">
        <v>408</v>
      </c>
    </row>
    <row r="409" spans="5:15" ht="12.75">
      <c r="E409" s="2" t="s">
        <v>23</v>
      </c>
      <c r="F409">
        <f>IF(boxplot!C409="","",IF(boxplot!C409&lt;=boxplot!S$10,boxplot!C409,""))</f>
      </c>
      <c r="H409" s="2">
        <f>IF(boxplot!A409&gt;G$1,"",SMALL(F$1:F$500,boxplot!A409))</f>
      </c>
      <c r="I409" s="1">
        <v>409</v>
      </c>
      <c r="J409" s="2"/>
      <c r="K409" s="2" t="s">
        <v>22</v>
      </c>
      <c r="L409">
        <f>IF(boxplot!C409="","",IF(boxplot!C409&gt;=boxplot!U$10,boxplot!C409,""))</f>
      </c>
      <c r="N409" s="2">
        <f>IF(boxplot!A409&gt;M$1,"",SMALL(L$1:L$500,boxplot!A409))</f>
      </c>
      <c r="O409" s="1">
        <v>409</v>
      </c>
    </row>
    <row r="410" spans="5:15" ht="12.75">
      <c r="E410" s="2" t="s">
        <v>23</v>
      </c>
      <c r="F410">
        <f>IF(boxplot!C410="","",IF(boxplot!C410&lt;=boxplot!S$10,boxplot!C410,""))</f>
      </c>
      <c r="H410" s="2">
        <f>IF(boxplot!A410&gt;G$1,"",SMALL(F$1:F$500,boxplot!A410))</f>
      </c>
      <c r="I410" s="1">
        <v>410</v>
      </c>
      <c r="J410" s="2"/>
      <c r="K410" s="2" t="s">
        <v>22</v>
      </c>
      <c r="L410">
        <f>IF(boxplot!C410="","",IF(boxplot!C410&gt;=boxplot!U$10,boxplot!C410,""))</f>
      </c>
      <c r="N410" s="2">
        <f>IF(boxplot!A410&gt;M$1,"",SMALL(L$1:L$500,boxplot!A410))</f>
      </c>
      <c r="O410" s="1">
        <v>410</v>
      </c>
    </row>
    <row r="411" spans="5:15" ht="12.75">
      <c r="E411" s="2" t="s">
        <v>23</v>
      </c>
      <c r="F411">
        <f>IF(boxplot!C411="","",IF(boxplot!C411&lt;=boxplot!S$10,boxplot!C411,""))</f>
      </c>
      <c r="H411" s="2">
        <f>IF(boxplot!A411&gt;G$1,"",SMALL(F$1:F$500,boxplot!A411))</f>
      </c>
      <c r="I411" s="1">
        <v>411</v>
      </c>
      <c r="J411" s="2"/>
      <c r="K411" s="2" t="s">
        <v>22</v>
      </c>
      <c r="L411">
        <f>IF(boxplot!C411="","",IF(boxplot!C411&gt;=boxplot!U$10,boxplot!C411,""))</f>
      </c>
      <c r="N411" s="2">
        <f>IF(boxplot!A411&gt;M$1,"",SMALL(L$1:L$500,boxplot!A411))</f>
      </c>
      <c r="O411" s="1">
        <v>411</v>
      </c>
    </row>
    <row r="412" spans="5:15" ht="12.75">
      <c r="E412" s="2" t="s">
        <v>23</v>
      </c>
      <c r="F412">
        <f>IF(boxplot!C412="","",IF(boxplot!C412&lt;=boxplot!S$10,boxplot!C412,""))</f>
      </c>
      <c r="H412" s="2">
        <f>IF(boxplot!A412&gt;G$1,"",SMALL(F$1:F$500,boxplot!A412))</f>
      </c>
      <c r="I412" s="1">
        <v>412</v>
      </c>
      <c r="J412" s="2"/>
      <c r="K412" s="2" t="s">
        <v>22</v>
      </c>
      <c r="L412">
        <f>IF(boxplot!C412="","",IF(boxplot!C412&gt;=boxplot!U$10,boxplot!C412,""))</f>
      </c>
      <c r="N412" s="2">
        <f>IF(boxplot!A412&gt;M$1,"",SMALL(L$1:L$500,boxplot!A412))</f>
      </c>
      <c r="O412" s="1">
        <v>412</v>
      </c>
    </row>
    <row r="413" spans="5:15" ht="12.75">
      <c r="E413" s="2" t="s">
        <v>23</v>
      </c>
      <c r="F413">
        <f>IF(boxplot!C413="","",IF(boxplot!C413&lt;=boxplot!S$10,boxplot!C413,""))</f>
      </c>
      <c r="H413" s="2">
        <f>IF(boxplot!A413&gt;G$1,"",SMALL(F$1:F$500,boxplot!A413))</f>
      </c>
      <c r="I413" s="1">
        <v>413</v>
      </c>
      <c r="J413" s="2"/>
      <c r="K413" s="2" t="s">
        <v>22</v>
      </c>
      <c r="L413">
        <f>IF(boxplot!C413="","",IF(boxplot!C413&gt;=boxplot!U$10,boxplot!C413,""))</f>
      </c>
      <c r="N413" s="2">
        <f>IF(boxplot!A413&gt;M$1,"",SMALL(L$1:L$500,boxplot!A413))</f>
      </c>
      <c r="O413" s="1">
        <v>413</v>
      </c>
    </row>
    <row r="414" spans="5:15" ht="12.75">
      <c r="E414" s="2" t="s">
        <v>23</v>
      </c>
      <c r="F414">
        <f>IF(boxplot!C414="","",IF(boxplot!C414&lt;=boxplot!S$10,boxplot!C414,""))</f>
      </c>
      <c r="H414" s="2">
        <f>IF(boxplot!A414&gt;G$1,"",SMALL(F$1:F$500,boxplot!A414))</f>
      </c>
      <c r="I414" s="1">
        <v>414</v>
      </c>
      <c r="J414" s="2"/>
      <c r="K414" s="2" t="s">
        <v>22</v>
      </c>
      <c r="L414">
        <f>IF(boxplot!C414="","",IF(boxplot!C414&gt;=boxplot!U$10,boxplot!C414,""))</f>
      </c>
      <c r="N414" s="2">
        <f>IF(boxplot!A414&gt;M$1,"",SMALL(L$1:L$500,boxplot!A414))</f>
      </c>
      <c r="O414" s="1">
        <v>414</v>
      </c>
    </row>
    <row r="415" spans="5:15" ht="12.75">
      <c r="E415" s="2" t="s">
        <v>23</v>
      </c>
      <c r="F415">
        <f>IF(boxplot!C415="","",IF(boxplot!C415&lt;=boxplot!S$10,boxplot!C415,""))</f>
      </c>
      <c r="H415" s="2">
        <f>IF(boxplot!A415&gt;G$1,"",SMALL(F$1:F$500,boxplot!A415))</f>
      </c>
      <c r="I415" s="1">
        <v>415</v>
      </c>
      <c r="J415" s="2"/>
      <c r="K415" s="2" t="s">
        <v>22</v>
      </c>
      <c r="L415">
        <f>IF(boxplot!C415="","",IF(boxplot!C415&gt;=boxplot!U$10,boxplot!C415,""))</f>
      </c>
      <c r="N415" s="2">
        <f>IF(boxplot!A415&gt;M$1,"",SMALL(L$1:L$500,boxplot!A415))</f>
      </c>
      <c r="O415" s="1">
        <v>415</v>
      </c>
    </row>
    <row r="416" spans="5:15" ht="12.75">
      <c r="E416" s="2" t="s">
        <v>23</v>
      </c>
      <c r="F416">
        <f>IF(boxplot!C416="","",IF(boxplot!C416&lt;=boxplot!S$10,boxplot!C416,""))</f>
      </c>
      <c r="H416" s="2">
        <f>IF(boxplot!A416&gt;G$1,"",SMALL(F$1:F$500,boxplot!A416))</f>
      </c>
      <c r="I416" s="1">
        <v>416</v>
      </c>
      <c r="J416" s="2"/>
      <c r="K416" s="2" t="s">
        <v>22</v>
      </c>
      <c r="L416">
        <f>IF(boxplot!C416="","",IF(boxplot!C416&gt;=boxplot!U$10,boxplot!C416,""))</f>
      </c>
      <c r="N416" s="2">
        <f>IF(boxplot!A416&gt;M$1,"",SMALL(L$1:L$500,boxplot!A416))</f>
      </c>
      <c r="O416" s="1">
        <v>416</v>
      </c>
    </row>
    <row r="417" spans="5:15" ht="12.75">
      <c r="E417" s="2" t="s">
        <v>23</v>
      </c>
      <c r="F417">
        <f>IF(boxplot!C417="","",IF(boxplot!C417&lt;=boxplot!S$10,boxplot!C417,""))</f>
      </c>
      <c r="H417" s="2">
        <f>IF(boxplot!A417&gt;G$1,"",SMALL(F$1:F$500,boxplot!A417))</f>
      </c>
      <c r="I417" s="1">
        <v>417</v>
      </c>
      <c r="J417" s="2"/>
      <c r="K417" s="2" t="s">
        <v>22</v>
      </c>
      <c r="L417">
        <f>IF(boxplot!C417="","",IF(boxplot!C417&gt;=boxplot!U$10,boxplot!C417,""))</f>
      </c>
      <c r="N417" s="2">
        <f>IF(boxplot!A417&gt;M$1,"",SMALL(L$1:L$500,boxplot!A417))</f>
      </c>
      <c r="O417" s="1">
        <v>417</v>
      </c>
    </row>
    <row r="418" spans="5:15" ht="12.75">
      <c r="E418" s="2" t="s">
        <v>23</v>
      </c>
      <c r="F418">
        <f>IF(boxplot!C418="","",IF(boxplot!C418&lt;=boxplot!S$10,boxplot!C418,""))</f>
      </c>
      <c r="H418" s="2">
        <f>IF(boxplot!A418&gt;G$1,"",SMALL(F$1:F$500,boxplot!A418))</f>
      </c>
      <c r="I418" s="1">
        <v>418</v>
      </c>
      <c r="J418" s="2"/>
      <c r="K418" s="2" t="s">
        <v>22</v>
      </c>
      <c r="L418">
        <f>IF(boxplot!C418="","",IF(boxplot!C418&gt;=boxplot!U$10,boxplot!C418,""))</f>
      </c>
      <c r="N418" s="2">
        <f>IF(boxplot!A418&gt;M$1,"",SMALL(L$1:L$500,boxplot!A418))</f>
      </c>
      <c r="O418" s="1">
        <v>418</v>
      </c>
    </row>
    <row r="419" spans="5:15" ht="12.75">
      <c r="E419" s="2" t="s">
        <v>23</v>
      </c>
      <c r="F419">
        <f>IF(boxplot!C419="","",IF(boxplot!C419&lt;=boxplot!S$10,boxplot!C419,""))</f>
      </c>
      <c r="H419" s="2">
        <f>IF(boxplot!A419&gt;G$1,"",SMALL(F$1:F$500,boxplot!A419))</f>
      </c>
      <c r="I419" s="1">
        <v>419</v>
      </c>
      <c r="J419" s="2"/>
      <c r="K419" s="2" t="s">
        <v>22</v>
      </c>
      <c r="L419">
        <f>IF(boxplot!C419="","",IF(boxplot!C419&gt;=boxplot!U$10,boxplot!C419,""))</f>
      </c>
      <c r="N419" s="2">
        <f>IF(boxplot!A419&gt;M$1,"",SMALL(L$1:L$500,boxplot!A419))</f>
      </c>
      <c r="O419" s="1">
        <v>419</v>
      </c>
    </row>
    <row r="420" spans="5:15" ht="12.75">
      <c r="E420" s="2" t="s">
        <v>23</v>
      </c>
      <c r="F420">
        <f>IF(boxplot!C420="","",IF(boxplot!C420&lt;=boxplot!S$10,boxplot!C420,""))</f>
      </c>
      <c r="H420" s="2">
        <f>IF(boxplot!A420&gt;G$1,"",SMALL(F$1:F$500,boxplot!A420))</f>
      </c>
      <c r="I420" s="1">
        <v>420</v>
      </c>
      <c r="J420" s="2"/>
      <c r="K420" s="2" t="s">
        <v>22</v>
      </c>
      <c r="L420">
        <f>IF(boxplot!C420="","",IF(boxplot!C420&gt;=boxplot!U$10,boxplot!C420,""))</f>
      </c>
      <c r="N420" s="2">
        <f>IF(boxplot!A420&gt;M$1,"",SMALL(L$1:L$500,boxplot!A420))</f>
      </c>
      <c r="O420" s="1">
        <v>420</v>
      </c>
    </row>
    <row r="421" spans="5:15" ht="12.75">
      <c r="E421" s="2" t="s">
        <v>23</v>
      </c>
      <c r="F421">
        <f>IF(boxplot!C421="","",IF(boxplot!C421&lt;=boxplot!S$10,boxplot!C421,""))</f>
      </c>
      <c r="H421" s="2">
        <f>IF(boxplot!A421&gt;G$1,"",SMALL(F$1:F$500,boxplot!A421))</f>
      </c>
      <c r="I421" s="1">
        <v>421</v>
      </c>
      <c r="J421" s="2"/>
      <c r="K421" s="2" t="s">
        <v>22</v>
      </c>
      <c r="L421">
        <f>IF(boxplot!C421="","",IF(boxplot!C421&gt;=boxplot!U$10,boxplot!C421,""))</f>
      </c>
      <c r="N421" s="2">
        <f>IF(boxplot!A421&gt;M$1,"",SMALL(L$1:L$500,boxplot!A421))</f>
      </c>
      <c r="O421" s="1">
        <v>421</v>
      </c>
    </row>
    <row r="422" spans="5:15" ht="12.75">
      <c r="E422" s="2" t="s">
        <v>23</v>
      </c>
      <c r="F422">
        <f>IF(boxplot!C422="","",IF(boxplot!C422&lt;=boxplot!S$10,boxplot!C422,""))</f>
      </c>
      <c r="H422" s="2">
        <f>IF(boxplot!A422&gt;G$1,"",SMALL(F$1:F$500,boxplot!A422))</f>
      </c>
      <c r="I422" s="1">
        <v>422</v>
      </c>
      <c r="J422" s="2"/>
      <c r="K422" s="2" t="s">
        <v>22</v>
      </c>
      <c r="L422">
        <f>IF(boxplot!C422="","",IF(boxplot!C422&gt;=boxplot!U$10,boxplot!C422,""))</f>
      </c>
      <c r="N422" s="2">
        <f>IF(boxplot!A422&gt;M$1,"",SMALL(L$1:L$500,boxplot!A422))</f>
      </c>
      <c r="O422" s="1">
        <v>422</v>
      </c>
    </row>
    <row r="423" spans="5:15" ht="12.75">
      <c r="E423" s="2" t="s">
        <v>23</v>
      </c>
      <c r="F423">
        <f>IF(boxplot!C423="","",IF(boxplot!C423&lt;=boxplot!S$10,boxplot!C423,""))</f>
      </c>
      <c r="H423" s="2">
        <f>IF(boxplot!A423&gt;G$1,"",SMALL(F$1:F$500,boxplot!A423))</f>
      </c>
      <c r="I423" s="1">
        <v>423</v>
      </c>
      <c r="J423" s="2"/>
      <c r="K423" s="2" t="s">
        <v>22</v>
      </c>
      <c r="L423">
        <f>IF(boxplot!C423="","",IF(boxplot!C423&gt;=boxplot!U$10,boxplot!C423,""))</f>
      </c>
      <c r="N423" s="2">
        <f>IF(boxplot!A423&gt;M$1,"",SMALL(L$1:L$500,boxplot!A423))</f>
      </c>
      <c r="O423" s="1">
        <v>423</v>
      </c>
    </row>
    <row r="424" spans="5:15" ht="12.75">
      <c r="E424" s="2" t="s">
        <v>23</v>
      </c>
      <c r="F424">
        <f>IF(boxplot!C424="","",IF(boxplot!C424&lt;=boxplot!S$10,boxplot!C424,""))</f>
      </c>
      <c r="H424" s="2">
        <f>IF(boxplot!A424&gt;G$1,"",SMALL(F$1:F$500,boxplot!A424))</f>
      </c>
      <c r="I424" s="1">
        <v>424</v>
      </c>
      <c r="J424" s="2"/>
      <c r="K424" s="2" t="s">
        <v>22</v>
      </c>
      <c r="L424">
        <f>IF(boxplot!C424="","",IF(boxplot!C424&gt;=boxplot!U$10,boxplot!C424,""))</f>
      </c>
      <c r="N424" s="2">
        <f>IF(boxplot!A424&gt;M$1,"",SMALL(L$1:L$500,boxplot!A424))</f>
      </c>
      <c r="O424" s="1">
        <v>424</v>
      </c>
    </row>
    <row r="425" spans="5:15" ht="12.75">
      <c r="E425" s="2" t="s">
        <v>23</v>
      </c>
      <c r="F425">
        <f>IF(boxplot!C425="","",IF(boxplot!C425&lt;=boxplot!S$10,boxplot!C425,""))</f>
      </c>
      <c r="H425" s="2">
        <f>IF(boxplot!A425&gt;G$1,"",SMALL(F$1:F$500,boxplot!A425))</f>
      </c>
      <c r="I425" s="1">
        <v>425</v>
      </c>
      <c r="J425" s="2"/>
      <c r="K425" s="2" t="s">
        <v>22</v>
      </c>
      <c r="L425">
        <f>IF(boxplot!C425="","",IF(boxplot!C425&gt;=boxplot!U$10,boxplot!C425,""))</f>
      </c>
      <c r="N425" s="2">
        <f>IF(boxplot!A425&gt;M$1,"",SMALL(L$1:L$500,boxplot!A425))</f>
      </c>
      <c r="O425" s="1">
        <v>425</v>
      </c>
    </row>
    <row r="426" spans="5:15" ht="12.75">
      <c r="E426" s="2" t="s">
        <v>23</v>
      </c>
      <c r="F426">
        <f>IF(boxplot!C426="","",IF(boxplot!C426&lt;=boxplot!S$10,boxplot!C426,""))</f>
      </c>
      <c r="H426" s="2">
        <f>IF(boxplot!A426&gt;G$1,"",SMALL(F$1:F$500,boxplot!A426))</f>
      </c>
      <c r="I426" s="1">
        <v>426</v>
      </c>
      <c r="J426" s="2"/>
      <c r="K426" s="2" t="s">
        <v>22</v>
      </c>
      <c r="L426">
        <f>IF(boxplot!C426="","",IF(boxplot!C426&gt;=boxplot!U$10,boxplot!C426,""))</f>
      </c>
      <c r="N426" s="2">
        <f>IF(boxplot!A426&gt;M$1,"",SMALL(L$1:L$500,boxplot!A426))</f>
      </c>
      <c r="O426" s="1">
        <v>426</v>
      </c>
    </row>
    <row r="427" spans="5:15" ht="12.75">
      <c r="E427" s="2" t="s">
        <v>23</v>
      </c>
      <c r="F427">
        <f>IF(boxplot!C427="","",IF(boxplot!C427&lt;=boxplot!S$10,boxplot!C427,""))</f>
      </c>
      <c r="H427" s="2">
        <f>IF(boxplot!A427&gt;G$1,"",SMALL(F$1:F$500,boxplot!A427))</f>
      </c>
      <c r="I427" s="1">
        <v>427</v>
      </c>
      <c r="J427" s="2"/>
      <c r="K427" s="2" t="s">
        <v>22</v>
      </c>
      <c r="L427">
        <f>IF(boxplot!C427="","",IF(boxplot!C427&gt;=boxplot!U$10,boxplot!C427,""))</f>
      </c>
      <c r="N427" s="2">
        <f>IF(boxplot!A427&gt;M$1,"",SMALL(L$1:L$500,boxplot!A427))</f>
      </c>
      <c r="O427" s="1">
        <v>427</v>
      </c>
    </row>
    <row r="428" spans="5:15" ht="12.75">
      <c r="E428" s="2" t="s">
        <v>23</v>
      </c>
      <c r="F428">
        <f>IF(boxplot!C428="","",IF(boxplot!C428&lt;=boxplot!S$10,boxplot!C428,""))</f>
      </c>
      <c r="H428" s="2">
        <f>IF(boxplot!A428&gt;G$1,"",SMALL(F$1:F$500,boxplot!A428))</f>
      </c>
      <c r="I428" s="1">
        <v>428</v>
      </c>
      <c r="J428" s="2"/>
      <c r="K428" s="2" t="s">
        <v>22</v>
      </c>
      <c r="L428">
        <f>IF(boxplot!C428="","",IF(boxplot!C428&gt;=boxplot!U$10,boxplot!C428,""))</f>
      </c>
      <c r="N428" s="2">
        <f>IF(boxplot!A428&gt;M$1,"",SMALL(L$1:L$500,boxplot!A428))</f>
      </c>
      <c r="O428" s="1">
        <v>428</v>
      </c>
    </row>
    <row r="429" spans="5:15" ht="12.75">
      <c r="E429" s="2" t="s">
        <v>23</v>
      </c>
      <c r="F429">
        <f>IF(boxplot!C429="","",IF(boxplot!C429&lt;=boxplot!S$10,boxplot!C429,""))</f>
      </c>
      <c r="H429" s="2">
        <f>IF(boxplot!A429&gt;G$1,"",SMALL(F$1:F$500,boxplot!A429))</f>
      </c>
      <c r="I429" s="1">
        <v>429</v>
      </c>
      <c r="J429" s="2"/>
      <c r="K429" s="2" t="s">
        <v>22</v>
      </c>
      <c r="L429">
        <f>IF(boxplot!C429="","",IF(boxplot!C429&gt;=boxplot!U$10,boxplot!C429,""))</f>
      </c>
      <c r="N429" s="2">
        <f>IF(boxplot!A429&gt;M$1,"",SMALL(L$1:L$500,boxplot!A429))</f>
      </c>
      <c r="O429" s="1">
        <v>429</v>
      </c>
    </row>
    <row r="430" spans="5:15" ht="12.75">
      <c r="E430" s="2" t="s">
        <v>23</v>
      </c>
      <c r="F430">
        <f>IF(boxplot!C430="","",IF(boxplot!C430&lt;=boxplot!S$10,boxplot!C430,""))</f>
      </c>
      <c r="H430" s="2">
        <f>IF(boxplot!A430&gt;G$1,"",SMALL(F$1:F$500,boxplot!A430))</f>
      </c>
      <c r="I430" s="1">
        <v>430</v>
      </c>
      <c r="J430" s="2"/>
      <c r="K430" s="2" t="s">
        <v>22</v>
      </c>
      <c r="L430">
        <f>IF(boxplot!C430="","",IF(boxplot!C430&gt;=boxplot!U$10,boxplot!C430,""))</f>
      </c>
      <c r="N430" s="2">
        <f>IF(boxplot!A430&gt;M$1,"",SMALL(L$1:L$500,boxplot!A430))</f>
      </c>
      <c r="O430" s="1">
        <v>430</v>
      </c>
    </row>
    <row r="431" spans="5:15" ht="12.75">
      <c r="E431" s="2" t="s">
        <v>23</v>
      </c>
      <c r="F431">
        <f>IF(boxplot!C431="","",IF(boxplot!C431&lt;=boxplot!S$10,boxplot!C431,""))</f>
      </c>
      <c r="H431" s="2">
        <f>IF(boxplot!A431&gt;G$1,"",SMALL(F$1:F$500,boxplot!A431))</f>
      </c>
      <c r="I431" s="1">
        <v>431</v>
      </c>
      <c r="J431" s="2"/>
      <c r="K431" s="2" t="s">
        <v>22</v>
      </c>
      <c r="L431">
        <f>IF(boxplot!C431="","",IF(boxplot!C431&gt;=boxplot!U$10,boxplot!C431,""))</f>
      </c>
      <c r="N431" s="2">
        <f>IF(boxplot!A431&gt;M$1,"",SMALL(L$1:L$500,boxplot!A431))</f>
      </c>
      <c r="O431" s="1">
        <v>431</v>
      </c>
    </row>
    <row r="432" spans="5:15" ht="12.75">
      <c r="E432" s="2" t="s">
        <v>23</v>
      </c>
      <c r="F432">
        <f>IF(boxplot!C432="","",IF(boxplot!C432&lt;=boxplot!S$10,boxplot!C432,""))</f>
      </c>
      <c r="H432" s="2">
        <f>IF(boxplot!A432&gt;G$1,"",SMALL(F$1:F$500,boxplot!A432))</f>
      </c>
      <c r="I432" s="1">
        <v>432</v>
      </c>
      <c r="J432" s="2"/>
      <c r="K432" s="2" t="s">
        <v>22</v>
      </c>
      <c r="L432">
        <f>IF(boxplot!C432="","",IF(boxplot!C432&gt;=boxplot!U$10,boxplot!C432,""))</f>
      </c>
      <c r="N432" s="2">
        <f>IF(boxplot!A432&gt;M$1,"",SMALL(L$1:L$500,boxplot!A432))</f>
      </c>
      <c r="O432" s="1">
        <v>432</v>
      </c>
    </row>
    <row r="433" spans="5:15" ht="12.75">
      <c r="E433" s="2" t="s">
        <v>23</v>
      </c>
      <c r="F433">
        <f>IF(boxplot!C433="","",IF(boxplot!C433&lt;=boxplot!S$10,boxplot!C433,""))</f>
      </c>
      <c r="H433" s="2">
        <f>IF(boxplot!A433&gt;G$1,"",SMALL(F$1:F$500,boxplot!A433))</f>
      </c>
      <c r="I433" s="1">
        <v>433</v>
      </c>
      <c r="J433" s="2"/>
      <c r="K433" s="2" t="s">
        <v>22</v>
      </c>
      <c r="L433">
        <f>IF(boxplot!C433="","",IF(boxplot!C433&gt;=boxplot!U$10,boxplot!C433,""))</f>
      </c>
      <c r="N433" s="2">
        <f>IF(boxplot!A433&gt;M$1,"",SMALL(L$1:L$500,boxplot!A433))</f>
      </c>
      <c r="O433" s="1">
        <v>433</v>
      </c>
    </row>
    <row r="434" spans="5:15" ht="12.75">
      <c r="E434" s="2" t="s">
        <v>23</v>
      </c>
      <c r="F434">
        <f>IF(boxplot!C434="","",IF(boxplot!C434&lt;=boxplot!S$10,boxplot!C434,""))</f>
      </c>
      <c r="H434" s="2">
        <f>IF(boxplot!A434&gt;G$1,"",SMALL(F$1:F$500,boxplot!A434))</f>
      </c>
      <c r="I434" s="1">
        <v>434</v>
      </c>
      <c r="J434" s="2"/>
      <c r="K434" s="2" t="s">
        <v>22</v>
      </c>
      <c r="L434">
        <f>IF(boxplot!C434="","",IF(boxplot!C434&gt;=boxplot!U$10,boxplot!C434,""))</f>
      </c>
      <c r="N434" s="2">
        <f>IF(boxplot!A434&gt;M$1,"",SMALL(L$1:L$500,boxplot!A434))</f>
      </c>
      <c r="O434" s="1">
        <v>434</v>
      </c>
    </row>
    <row r="435" spans="5:15" ht="12.75">
      <c r="E435" s="2" t="s">
        <v>23</v>
      </c>
      <c r="F435">
        <f>IF(boxplot!C435="","",IF(boxplot!C435&lt;=boxplot!S$10,boxplot!C435,""))</f>
      </c>
      <c r="H435" s="2">
        <f>IF(boxplot!A435&gt;G$1,"",SMALL(F$1:F$500,boxplot!A435))</f>
      </c>
      <c r="I435" s="1">
        <v>435</v>
      </c>
      <c r="J435" s="2"/>
      <c r="K435" s="2" t="s">
        <v>22</v>
      </c>
      <c r="L435">
        <f>IF(boxplot!C435="","",IF(boxplot!C435&gt;=boxplot!U$10,boxplot!C435,""))</f>
      </c>
      <c r="N435" s="2">
        <f>IF(boxplot!A435&gt;M$1,"",SMALL(L$1:L$500,boxplot!A435))</f>
      </c>
      <c r="O435" s="1">
        <v>435</v>
      </c>
    </row>
    <row r="436" spans="5:15" ht="12.75">
      <c r="E436" s="2" t="s">
        <v>23</v>
      </c>
      <c r="F436">
        <f>IF(boxplot!C436="","",IF(boxplot!C436&lt;=boxplot!S$10,boxplot!C436,""))</f>
      </c>
      <c r="H436" s="2">
        <f>IF(boxplot!A436&gt;G$1,"",SMALL(F$1:F$500,boxplot!A436))</f>
      </c>
      <c r="I436" s="1">
        <v>436</v>
      </c>
      <c r="J436" s="2"/>
      <c r="K436" s="2" t="s">
        <v>22</v>
      </c>
      <c r="L436">
        <f>IF(boxplot!C436="","",IF(boxplot!C436&gt;=boxplot!U$10,boxplot!C436,""))</f>
      </c>
      <c r="N436" s="2">
        <f>IF(boxplot!A436&gt;M$1,"",SMALL(L$1:L$500,boxplot!A436))</f>
      </c>
      <c r="O436" s="1">
        <v>436</v>
      </c>
    </row>
    <row r="437" spans="5:15" ht="12.75">
      <c r="E437" s="2" t="s">
        <v>23</v>
      </c>
      <c r="F437">
        <f>IF(boxplot!C437="","",IF(boxplot!C437&lt;=boxplot!S$10,boxplot!C437,""))</f>
      </c>
      <c r="H437" s="2">
        <f>IF(boxplot!A437&gt;G$1,"",SMALL(F$1:F$500,boxplot!A437))</f>
      </c>
      <c r="I437" s="1">
        <v>437</v>
      </c>
      <c r="J437" s="2"/>
      <c r="K437" s="2" t="s">
        <v>22</v>
      </c>
      <c r="L437">
        <f>IF(boxplot!C437="","",IF(boxplot!C437&gt;=boxplot!U$10,boxplot!C437,""))</f>
      </c>
      <c r="N437" s="2">
        <f>IF(boxplot!A437&gt;M$1,"",SMALL(L$1:L$500,boxplot!A437))</f>
      </c>
      <c r="O437" s="1">
        <v>437</v>
      </c>
    </row>
    <row r="438" spans="5:15" ht="12.75">
      <c r="E438" s="2" t="s">
        <v>23</v>
      </c>
      <c r="F438">
        <f>IF(boxplot!C438="","",IF(boxplot!C438&lt;=boxplot!S$10,boxplot!C438,""))</f>
      </c>
      <c r="H438" s="2">
        <f>IF(boxplot!A438&gt;G$1,"",SMALL(F$1:F$500,boxplot!A438))</f>
      </c>
      <c r="I438" s="1">
        <v>438</v>
      </c>
      <c r="J438" s="2"/>
      <c r="K438" s="2" t="s">
        <v>22</v>
      </c>
      <c r="L438">
        <f>IF(boxplot!C438="","",IF(boxplot!C438&gt;=boxplot!U$10,boxplot!C438,""))</f>
      </c>
      <c r="N438" s="2">
        <f>IF(boxplot!A438&gt;M$1,"",SMALL(L$1:L$500,boxplot!A438))</f>
      </c>
      <c r="O438" s="1">
        <v>438</v>
      </c>
    </row>
    <row r="439" spans="5:15" ht="12.75">
      <c r="E439" s="2" t="s">
        <v>23</v>
      </c>
      <c r="F439">
        <f>IF(boxplot!C439="","",IF(boxplot!C439&lt;=boxplot!S$10,boxplot!C439,""))</f>
      </c>
      <c r="H439" s="2">
        <f>IF(boxplot!A439&gt;G$1,"",SMALL(F$1:F$500,boxplot!A439))</f>
      </c>
      <c r="I439" s="1">
        <v>439</v>
      </c>
      <c r="J439" s="2"/>
      <c r="K439" s="2" t="s">
        <v>22</v>
      </c>
      <c r="L439">
        <f>IF(boxplot!C439="","",IF(boxplot!C439&gt;=boxplot!U$10,boxplot!C439,""))</f>
      </c>
      <c r="N439" s="2">
        <f>IF(boxplot!A439&gt;M$1,"",SMALL(L$1:L$500,boxplot!A439))</f>
      </c>
      <c r="O439" s="1">
        <v>439</v>
      </c>
    </row>
    <row r="440" spans="5:15" ht="12.75">
      <c r="E440" s="2" t="s">
        <v>23</v>
      </c>
      <c r="F440">
        <f>IF(boxplot!C440="","",IF(boxplot!C440&lt;=boxplot!S$10,boxplot!C440,""))</f>
      </c>
      <c r="H440" s="2">
        <f>IF(boxplot!A440&gt;G$1,"",SMALL(F$1:F$500,boxplot!A440))</f>
      </c>
      <c r="I440" s="1">
        <v>440</v>
      </c>
      <c r="J440" s="2"/>
      <c r="K440" s="2" t="s">
        <v>22</v>
      </c>
      <c r="L440">
        <f>IF(boxplot!C440="","",IF(boxplot!C440&gt;=boxplot!U$10,boxplot!C440,""))</f>
      </c>
      <c r="N440" s="2">
        <f>IF(boxplot!A440&gt;M$1,"",SMALL(L$1:L$500,boxplot!A440))</f>
      </c>
      <c r="O440" s="1">
        <v>440</v>
      </c>
    </row>
    <row r="441" spans="5:15" ht="12.75">
      <c r="E441" s="2" t="s">
        <v>23</v>
      </c>
      <c r="F441">
        <f>IF(boxplot!C441="","",IF(boxplot!C441&lt;=boxplot!S$10,boxplot!C441,""))</f>
      </c>
      <c r="H441" s="2">
        <f>IF(boxplot!A441&gt;G$1,"",SMALL(F$1:F$500,boxplot!A441))</f>
      </c>
      <c r="I441" s="1">
        <v>441</v>
      </c>
      <c r="J441" s="2"/>
      <c r="K441" s="2" t="s">
        <v>22</v>
      </c>
      <c r="L441">
        <f>IF(boxplot!C441="","",IF(boxplot!C441&gt;=boxplot!U$10,boxplot!C441,""))</f>
      </c>
      <c r="N441" s="2">
        <f>IF(boxplot!A441&gt;M$1,"",SMALL(L$1:L$500,boxplot!A441))</f>
      </c>
      <c r="O441" s="1">
        <v>441</v>
      </c>
    </row>
    <row r="442" spans="5:15" ht="12.75">
      <c r="E442" s="2" t="s">
        <v>23</v>
      </c>
      <c r="F442">
        <f>IF(boxplot!C442="","",IF(boxplot!C442&lt;=boxplot!S$10,boxplot!C442,""))</f>
      </c>
      <c r="H442" s="2">
        <f>IF(boxplot!A442&gt;G$1,"",SMALL(F$1:F$500,boxplot!A442))</f>
      </c>
      <c r="I442" s="1">
        <v>442</v>
      </c>
      <c r="J442" s="2"/>
      <c r="K442" s="2" t="s">
        <v>22</v>
      </c>
      <c r="L442">
        <f>IF(boxplot!C442="","",IF(boxplot!C442&gt;=boxplot!U$10,boxplot!C442,""))</f>
      </c>
      <c r="N442" s="2">
        <f>IF(boxplot!A442&gt;M$1,"",SMALL(L$1:L$500,boxplot!A442))</f>
      </c>
      <c r="O442" s="1">
        <v>442</v>
      </c>
    </row>
    <row r="443" spans="5:15" ht="12.75">
      <c r="E443" s="2" t="s">
        <v>23</v>
      </c>
      <c r="F443">
        <f>IF(boxplot!C443="","",IF(boxplot!C443&lt;=boxplot!S$10,boxplot!C443,""))</f>
      </c>
      <c r="H443" s="2">
        <f>IF(boxplot!A443&gt;G$1,"",SMALL(F$1:F$500,boxplot!A443))</f>
      </c>
      <c r="I443" s="1">
        <v>443</v>
      </c>
      <c r="J443" s="2"/>
      <c r="K443" s="2" t="s">
        <v>22</v>
      </c>
      <c r="L443">
        <f>IF(boxplot!C443="","",IF(boxplot!C443&gt;=boxplot!U$10,boxplot!C443,""))</f>
      </c>
      <c r="N443" s="2">
        <f>IF(boxplot!A443&gt;M$1,"",SMALL(L$1:L$500,boxplot!A443))</f>
      </c>
      <c r="O443" s="1">
        <v>443</v>
      </c>
    </row>
    <row r="444" spans="5:15" ht="12.75">
      <c r="E444" s="2" t="s">
        <v>23</v>
      </c>
      <c r="F444">
        <f>IF(boxplot!C444="","",IF(boxplot!C444&lt;=boxplot!S$10,boxplot!C444,""))</f>
      </c>
      <c r="H444" s="2">
        <f>IF(boxplot!A444&gt;G$1,"",SMALL(F$1:F$500,boxplot!A444))</f>
      </c>
      <c r="I444" s="1">
        <v>444</v>
      </c>
      <c r="J444" s="2"/>
      <c r="K444" s="2" t="s">
        <v>22</v>
      </c>
      <c r="L444">
        <f>IF(boxplot!C444="","",IF(boxplot!C444&gt;=boxplot!U$10,boxplot!C444,""))</f>
      </c>
      <c r="N444" s="2">
        <f>IF(boxplot!A444&gt;M$1,"",SMALL(L$1:L$500,boxplot!A444))</f>
      </c>
      <c r="O444" s="1">
        <v>444</v>
      </c>
    </row>
    <row r="445" spans="5:15" ht="12.75">
      <c r="E445" s="2" t="s">
        <v>23</v>
      </c>
      <c r="F445">
        <f>IF(boxplot!C445="","",IF(boxplot!C445&lt;=boxplot!S$10,boxplot!C445,""))</f>
      </c>
      <c r="H445" s="2">
        <f>IF(boxplot!A445&gt;G$1,"",SMALL(F$1:F$500,boxplot!A445))</f>
      </c>
      <c r="I445" s="1">
        <v>445</v>
      </c>
      <c r="J445" s="2"/>
      <c r="K445" s="2" t="s">
        <v>22</v>
      </c>
      <c r="L445">
        <f>IF(boxplot!C445="","",IF(boxplot!C445&gt;=boxplot!U$10,boxplot!C445,""))</f>
      </c>
      <c r="N445" s="2">
        <f>IF(boxplot!A445&gt;M$1,"",SMALL(L$1:L$500,boxplot!A445))</f>
      </c>
      <c r="O445" s="1">
        <v>445</v>
      </c>
    </row>
    <row r="446" spans="5:15" ht="12.75">
      <c r="E446" s="2" t="s">
        <v>23</v>
      </c>
      <c r="F446">
        <f>IF(boxplot!C446="","",IF(boxplot!C446&lt;=boxplot!S$10,boxplot!C446,""))</f>
      </c>
      <c r="H446" s="2">
        <f>IF(boxplot!A446&gt;G$1,"",SMALL(F$1:F$500,boxplot!A446))</f>
      </c>
      <c r="I446" s="1">
        <v>446</v>
      </c>
      <c r="J446" s="2"/>
      <c r="K446" s="2" t="s">
        <v>22</v>
      </c>
      <c r="L446">
        <f>IF(boxplot!C446="","",IF(boxplot!C446&gt;=boxplot!U$10,boxplot!C446,""))</f>
      </c>
      <c r="N446" s="2">
        <f>IF(boxplot!A446&gt;M$1,"",SMALL(L$1:L$500,boxplot!A446))</f>
      </c>
      <c r="O446" s="1">
        <v>446</v>
      </c>
    </row>
    <row r="447" spans="5:15" ht="12.75">
      <c r="E447" s="2" t="s">
        <v>23</v>
      </c>
      <c r="F447">
        <f>IF(boxplot!C447="","",IF(boxplot!C447&lt;=boxplot!S$10,boxplot!C447,""))</f>
      </c>
      <c r="H447" s="2">
        <f>IF(boxplot!A447&gt;G$1,"",SMALL(F$1:F$500,boxplot!A447))</f>
      </c>
      <c r="I447" s="1">
        <v>447</v>
      </c>
      <c r="J447" s="2"/>
      <c r="K447" s="2" t="s">
        <v>22</v>
      </c>
      <c r="L447">
        <f>IF(boxplot!C447="","",IF(boxplot!C447&gt;=boxplot!U$10,boxplot!C447,""))</f>
      </c>
      <c r="N447" s="2">
        <f>IF(boxplot!A447&gt;M$1,"",SMALL(L$1:L$500,boxplot!A447))</f>
      </c>
      <c r="O447" s="1">
        <v>447</v>
      </c>
    </row>
    <row r="448" spans="5:15" ht="12.75">
      <c r="E448" s="2" t="s">
        <v>23</v>
      </c>
      <c r="F448">
        <f>IF(boxplot!C448="","",IF(boxplot!C448&lt;=boxplot!S$10,boxplot!C448,""))</f>
      </c>
      <c r="H448" s="2">
        <f>IF(boxplot!A448&gt;G$1,"",SMALL(F$1:F$500,boxplot!A448))</f>
      </c>
      <c r="I448" s="1">
        <v>448</v>
      </c>
      <c r="J448" s="2"/>
      <c r="K448" s="2" t="s">
        <v>22</v>
      </c>
      <c r="L448">
        <f>IF(boxplot!C448="","",IF(boxplot!C448&gt;=boxplot!U$10,boxplot!C448,""))</f>
      </c>
      <c r="N448" s="2">
        <f>IF(boxplot!A448&gt;M$1,"",SMALL(L$1:L$500,boxplot!A448))</f>
      </c>
      <c r="O448" s="1">
        <v>448</v>
      </c>
    </row>
    <row r="449" spans="5:15" ht="12.75">
      <c r="E449" s="2" t="s">
        <v>23</v>
      </c>
      <c r="F449">
        <f>IF(boxplot!C449="","",IF(boxplot!C449&lt;=boxplot!S$10,boxplot!C449,""))</f>
      </c>
      <c r="H449" s="2">
        <f>IF(boxplot!A449&gt;G$1,"",SMALL(F$1:F$500,boxplot!A449))</f>
      </c>
      <c r="I449" s="1">
        <v>449</v>
      </c>
      <c r="J449" s="2"/>
      <c r="K449" s="2" t="s">
        <v>22</v>
      </c>
      <c r="L449">
        <f>IF(boxplot!C449="","",IF(boxplot!C449&gt;=boxplot!U$10,boxplot!C449,""))</f>
      </c>
      <c r="N449" s="2">
        <f>IF(boxplot!A449&gt;M$1,"",SMALL(L$1:L$500,boxplot!A449))</f>
      </c>
      <c r="O449" s="1">
        <v>449</v>
      </c>
    </row>
    <row r="450" spans="5:15" ht="12.75">
      <c r="E450" s="2" t="s">
        <v>23</v>
      </c>
      <c r="F450">
        <f>IF(boxplot!C450="","",IF(boxplot!C450&lt;=boxplot!S$10,boxplot!C450,""))</f>
      </c>
      <c r="H450" s="2">
        <f>IF(boxplot!A450&gt;G$1,"",SMALL(F$1:F$500,boxplot!A450))</f>
      </c>
      <c r="I450" s="1">
        <v>450</v>
      </c>
      <c r="J450" s="2"/>
      <c r="K450" s="2" t="s">
        <v>22</v>
      </c>
      <c r="L450">
        <f>IF(boxplot!C450="","",IF(boxplot!C450&gt;=boxplot!U$10,boxplot!C450,""))</f>
      </c>
      <c r="N450" s="2">
        <f>IF(boxplot!A450&gt;M$1,"",SMALL(L$1:L$500,boxplot!A450))</f>
      </c>
      <c r="O450" s="1">
        <v>450</v>
      </c>
    </row>
    <row r="451" spans="5:15" ht="12.75">
      <c r="E451" s="2" t="s">
        <v>23</v>
      </c>
      <c r="F451">
        <f>IF(boxplot!C451="","",IF(boxplot!C451&lt;=boxplot!S$10,boxplot!C451,""))</f>
      </c>
      <c r="H451" s="2">
        <f>IF(boxplot!A451&gt;G$1,"",SMALL(F$1:F$500,boxplot!A451))</f>
      </c>
      <c r="I451" s="1">
        <v>451</v>
      </c>
      <c r="J451" s="2"/>
      <c r="K451" s="2" t="s">
        <v>22</v>
      </c>
      <c r="L451">
        <f>IF(boxplot!C451="","",IF(boxplot!C451&gt;=boxplot!U$10,boxplot!C451,""))</f>
      </c>
      <c r="N451" s="2">
        <f>IF(boxplot!A451&gt;M$1,"",SMALL(L$1:L$500,boxplot!A451))</f>
      </c>
      <c r="O451" s="1">
        <v>451</v>
      </c>
    </row>
    <row r="452" spans="5:15" ht="12.75">
      <c r="E452" s="2" t="s">
        <v>23</v>
      </c>
      <c r="F452">
        <f>IF(boxplot!C452="","",IF(boxplot!C452&lt;=boxplot!S$10,boxplot!C452,""))</f>
      </c>
      <c r="H452" s="2">
        <f>IF(boxplot!A452&gt;G$1,"",SMALL(F$1:F$500,boxplot!A452))</f>
      </c>
      <c r="I452" s="1">
        <v>452</v>
      </c>
      <c r="J452" s="2"/>
      <c r="K452" s="2" t="s">
        <v>22</v>
      </c>
      <c r="L452">
        <f>IF(boxplot!C452="","",IF(boxplot!C452&gt;=boxplot!U$10,boxplot!C452,""))</f>
      </c>
      <c r="N452" s="2">
        <f>IF(boxplot!A452&gt;M$1,"",SMALL(L$1:L$500,boxplot!A452))</f>
      </c>
      <c r="O452" s="1">
        <v>452</v>
      </c>
    </row>
    <row r="453" spans="5:15" ht="12.75">
      <c r="E453" s="2" t="s">
        <v>23</v>
      </c>
      <c r="F453">
        <f>IF(boxplot!C453="","",IF(boxplot!C453&lt;=boxplot!S$10,boxplot!C453,""))</f>
      </c>
      <c r="H453" s="2">
        <f>IF(boxplot!A453&gt;G$1,"",SMALL(F$1:F$500,boxplot!A453))</f>
      </c>
      <c r="I453" s="1">
        <v>453</v>
      </c>
      <c r="J453" s="2"/>
      <c r="K453" s="2" t="s">
        <v>22</v>
      </c>
      <c r="L453">
        <f>IF(boxplot!C453="","",IF(boxplot!C453&gt;=boxplot!U$10,boxplot!C453,""))</f>
      </c>
      <c r="N453" s="2">
        <f>IF(boxplot!A453&gt;M$1,"",SMALL(L$1:L$500,boxplot!A453))</f>
      </c>
      <c r="O453" s="1">
        <v>453</v>
      </c>
    </row>
    <row r="454" spans="5:15" ht="12.75">
      <c r="E454" s="2" t="s">
        <v>23</v>
      </c>
      <c r="F454">
        <f>IF(boxplot!C454="","",IF(boxplot!C454&lt;=boxplot!S$10,boxplot!C454,""))</f>
      </c>
      <c r="H454" s="2">
        <f>IF(boxplot!A454&gt;G$1,"",SMALL(F$1:F$500,boxplot!A454))</f>
      </c>
      <c r="I454" s="1">
        <v>454</v>
      </c>
      <c r="J454" s="2"/>
      <c r="K454" s="2" t="s">
        <v>22</v>
      </c>
      <c r="L454">
        <f>IF(boxplot!C454="","",IF(boxplot!C454&gt;=boxplot!U$10,boxplot!C454,""))</f>
      </c>
      <c r="N454" s="2">
        <f>IF(boxplot!A454&gt;M$1,"",SMALL(L$1:L$500,boxplot!A454))</f>
      </c>
      <c r="O454" s="1">
        <v>454</v>
      </c>
    </row>
    <row r="455" spans="5:15" ht="12.75">
      <c r="E455" s="2" t="s">
        <v>23</v>
      </c>
      <c r="F455">
        <f>IF(boxplot!C455="","",IF(boxplot!C455&lt;=boxplot!S$10,boxplot!C455,""))</f>
      </c>
      <c r="H455" s="2">
        <f>IF(boxplot!A455&gt;G$1,"",SMALL(F$1:F$500,boxplot!A455))</f>
      </c>
      <c r="I455" s="1">
        <v>455</v>
      </c>
      <c r="J455" s="2"/>
      <c r="K455" s="2" t="s">
        <v>22</v>
      </c>
      <c r="L455">
        <f>IF(boxplot!C455="","",IF(boxplot!C455&gt;=boxplot!U$10,boxplot!C455,""))</f>
      </c>
      <c r="N455" s="2">
        <f>IF(boxplot!A455&gt;M$1,"",SMALL(L$1:L$500,boxplot!A455))</f>
      </c>
      <c r="O455" s="1">
        <v>455</v>
      </c>
    </row>
    <row r="456" spans="5:15" ht="12.75">
      <c r="E456" s="2" t="s">
        <v>23</v>
      </c>
      <c r="F456">
        <f>IF(boxplot!C456="","",IF(boxplot!C456&lt;=boxplot!S$10,boxplot!C456,""))</f>
      </c>
      <c r="H456" s="2">
        <f>IF(boxplot!A456&gt;G$1,"",SMALL(F$1:F$500,boxplot!A456))</f>
      </c>
      <c r="I456" s="1">
        <v>456</v>
      </c>
      <c r="J456" s="2"/>
      <c r="K456" s="2" t="s">
        <v>22</v>
      </c>
      <c r="L456">
        <f>IF(boxplot!C456="","",IF(boxplot!C456&gt;=boxplot!U$10,boxplot!C456,""))</f>
      </c>
      <c r="N456" s="2">
        <f>IF(boxplot!A456&gt;M$1,"",SMALL(L$1:L$500,boxplot!A456))</f>
      </c>
      <c r="O456" s="1">
        <v>456</v>
      </c>
    </row>
    <row r="457" spans="5:15" ht="12.75">
      <c r="E457" s="2" t="s">
        <v>23</v>
      </c>
      <c r="F457">
        <f>IF(boxplot!C457="","",IF(boxplot!C457&lt;=boxplot!S$10,boxplot!C457,""))</f>
      </c>
      <c r="H457" s="2">
        <f>IF(boxplot!A457&gt;G$1,"",SMALL(F$1:F$500,boxplot!A457))</f>
      </c>
      <c r="I457" s="1">
        <v>457</v>
      </c>
      <c r="J457" s="2"/>
      <c r="K457" s="2" t="s">
        <v>22</v>
      </c>
      <c r="L457">
        <f>IF(boxplot!C457="","",IF(boxplot!C457&gt;=boxplot!U$10,boxplot!C457,""))</f>
      </c>
      <c r="N457" s="2">
        <f>IF(boxplot!A457&gt;M$1,"",SMALL(L$1:L$500,boxplot!A457))</f>
      </c>
      <c r="O457" s="1">
        <v>457</v>
      </c>
    </row>
    <row r="458" spans="5:15" ht="12.75">
      <c r="E458" s="2" t="s">
        <v>23</v>
      </c>
      <c r="F458">
        <f>IF(boxplot!C458="","",IF(boxplot!C458&lt;=boxplot!S$10,boxplot!C458,""))</f>
      </c>
      <c r="H458" s="2">
        <f>IF(boxplot!A458&gt;G$1,"",SMALL(F$1:F$500,boxplot!A458))</f>
      </c>
      <c r="I458" s="1">
        <v>458</v>
      </c>
      <c r="J458" s="2"/>
      <c r="K458" s="2" t="s">
        <v>22</v>
      </c>
      <c r="L458">
        <f>IF(boxplot!C458="","",IF(boxplot!C458&gt;=boxplot!U$10,boxplot!C458,""))</f>
      </c>
      <c r="N458" s="2">
        <f>IF(boxplot!A458&gt;M$1,"",SMALL(L$1:L$500,boxplot!A458))</f>
      </c>
      <c r="O458" s="1">
        <v>458</v>
      </c>
    </row>
    <row r="459" spans="5:15" ht="12.75">
      <c r="E459" s="2" t="s">
        <v>23</v>
      </c>
      <c r="F459">
        <f>IF(boxplot!C459="","",IF(boxplot!C459&lt;=boxplot!S$10,boxplot!C459,""))</f>
      </c>
      <c r="H459" s="2">
        <f>IF(boxplot!A459&gt;G$1,"",SMALL(F$1:F$500,boxplot!A459))</f>
      </c>
      <c r="I459" s="1">
        <v>459</v>
      </c>
      <c r="J459" s="2"/>
      <c r="K459" s="2" t="s">
        <v>22</v>
      </c>
      <c r="L459">
        <f>IF(boxplot!C459="","",IF(boxplot!C459&gt;=boxplot!U$10,boxplot!C459,""))</f>
      </c>
      <c r="N459" s="2">
        <f>IF(boxplot!A459&gt;M$1,"",SMALL(L$1:L$500,boxplot!A459))</f>
      </c>
      <c r="O459" s="1">
        <v>459</v>
      </c>
    </row>
    <row r="460" spans="5:15" ht="12.75">
      <c r="E460" s="2" t="s">
        <v>23</v>
      </c>
      <c r="F460">
        <f>IF(boxplot!C460="","",IF(boxplot!C460&lt;=boxplot!S$10,boxplot!C460,""))</f>
      </c>
      <c r="H460" s="2">
        <f>IF(boxplot!A460&gt;G$1,"",SMALL(F$1:F$500,boxplot!A460))</f>
      </c>
      <c r="I460" s="1">
        <v>460</v>
      </c>
      <c r="J460" s="2"/>
      <c r="K460" s="2" t="s">
        <v>22</v>
      </c>
      <c r="L460">
        <f>IF(boxplot!C460="","",IF(boxplot!C460&gt;=boxplot!U$10,boxplot!C460,""))</f>
      </c>
      <c r="N460" s="2">
        <f>IF(boxplot!A460&gt;M$1,"",SMALL(L$1:L$500,boxplot!A460))</f>
      </c>
      <c r="O460" s="1">
        <v>460</v>
      </c>
    </row>
    <row r="461" spans="5:15" ht="12.75">
      <c r="E461" s="2" t="s">
        <v>23</v>
      </c>
      <c r="F461">
        <f>IF(boxplot!C461="","",IF(boxplot!C461&lt;=boxplot!S$10,boxplot!C461,""))</f>
      </c>
      <c r="H461" s="2">
        <f>IF(boxplot!A461&gt;G$1,"",SMALL(F$1:F$500,boxplot!A461))</f>
      </c>
      <c r="I461" s="1">
        <v>461</v>
      </c>
      <c r="J461" s="2"/>
      <c r="K461" s="2" t="s">
        <v>22</v>
      </c>
      <c r="L461">
        <f>IF(boxplot!C461="","",IF(boxplot!C461&gt;=boxplot!U$10,boxplot!C461,""))</f>
      </c>
      <c r="N461" s="2">
        <f>IF(boxplot!A461&gt;M$1,"",SMALL(L$1:L$500,boxplot!A461))</f>
      </c>
      <c r="O461" s="1">
        <v>461</v>
      </c>
    </row>
    <row r="462" spans="5:15" ht="12.75">
      <c r="E462" s="2" t="s">
        <v>23</v>
      </c>
      <c r="F462">
        <f>IF(boxplot!C462="","",IF(boxplot!C462&lt;=boxplot!S$10,boxplot!C462,""))</f>
      </c>
      <c r="H462" s="2">
        <f>IF(boxplot!A462&gt;G$1,"",SMALL(F$1:F$500,boxplot!A462))</f>
      </c>
      <c r="I462" s="1">
        <v>462</v>
      </c>
      <c r="J462" s="2"/>
      <c r="K462" s="2" t="s">
        <v>22</v>
      </c>
      <c r="L462">
        <f>IF(boxplot!C462="","",IF(boxplot!C462&gt;=boxplot!U$10,boxplot!C462,""))</f>
      </c>
      <c r="N462" s="2">
        <f>IF(boxplot!A462&gt;M$1,"",SMALL(L$1:L$500,boxplot!A462))</f>
      </c>
      <c r="O462" s="1">
        <v>462</v>
      </c>
    </row>
    <row r="463" spans="5:15" ht="12.75">
      <c r="E463" s="2" t="s">
        <v>23</v>
      </c>
      <c r="F463">
        <f>IF(boxplot!C463="","",IF(boxplot!C463&lt;=boxplot!S$10,boxplot!C463,""))</f>
      </c>
      <c r="H463" s="2">
        <f>IF(boxplot!A463&gt;G$1,"",SMALL(F$1:F$500,boxplot!A463))</f>
      </c>
      <c r="I463" s="1">
        <v>463</v>
      </c>
      <c r="J463" s="2"/>
      <c r="K463" s="2" t="s">
        <v>22</v>
      </c>
      <c r="L463">
        <f>IF(boxplot!C463="","",IF(boxplot!C463&gt;=boxplot!U$10,boxplot!C463,""))</f>
      </c>
      <c r="N463" s="2">
        <f>IF(boxplot!A463&gt;M$1,"",SMALL(L$1:L$500,boxplot!A463))</f>
      </c>
      <c r="O463" s="1">
        <v>463</v>
      </c>
    </row>
    <row r="464" spans="5:15" ht="12.75">
      <c r="E464" s="2" t="s">
        <v>23</v>
      </c>
      <c r="F464">
        <f>IF(boxplot!C464="","",IF(boxplot!C464&lt;=boxplot!S$10,boxplot!C464,""))</f>
      </c>
      <c r="H464" s="2">
        <f>IF(boxplot!A464&gt;G$1,"",SMALL(F$1:F$500,boxplot!A464))</f>
      </c>
      <c r="I464" s="1">
        <v>464</v>
      </c>
      <c r="J464" s="2"/>
      <c r="K464" s="2" t="s">
        <v>22</v>
      </c>
      <c r="L464">
        <f>IF(boxplot!C464="","",IF(boxplot!C464&gt;=boxplot!U$10,boxplot!C464,""))</f>
      </c>
      <c r="N464" s="2">
        <f>IF(boxplot!A464&gt;M$1,"",SMALL(L$1:L$500,boxplot!A464))</f>
      </c>
      <c r="O464" s="1">
        <v>464</v>
      </c>
    </row>
    <row r="465" spans="5:15" ht="12.75">
      <c r="E465" s="2" t="s">
        <v>23</v>
      </c>
      <c r="F465">
        <f>IF(boxplot!C465="","",IF(boxplot!C465&lt;=boxplot!S$10,boxplot!C465,""))</f>
      </c>
      <c r="H465" s="2">
        <f>IF(boxplot!A465&gt;G$1,"",SMALL(F$1:F$500,boxplot!A465))</f>
      </c>
      <c r="I465" s="1">
        <v>465</v>
      </c>
      <c r="J465" s="2"/>
      <c r="K465" s="2" t="s">
        <v>22</v>
      </c>
      <c r="L465">
        <f>IF(boxplot!C465="","",IF(boxplot!C465&gt;=boxplot!U$10,boxplot!C465,""))</f>
      </c>
      <c r="N465" s="2">
        <f>IF(boxplot!A465&gt;M$1,"",SMALL(L$1:L$500,boxplot!A465))</f>
      </c>
      <c r="O465" s="1">
        <v>465</v>
      </c>
    </row>
    <row r="466" spans="5:15" ht="12.75">
      <c r="E466" s="2" t="s">
        <v>23</v>
      </c>
      <c r="F466">
        <f>IF(boxplot!C466="","",IF(boxplot!C466&lt;=boxplot!S$10,boxplot!C466,""))</f>
      </c>
      <c r="H466" s="2">
        <f>IF(boxplot!A466&gt;G$1,"",SMALL(F$1:F$500,boxplot!A466))</f>
      </c>
      <c r="I466" s="1">
        <v>466</v>
      </c>
      <c r="J466" s="2"/>
      <c r="K466" s="2" t="s">
        <v>22</v>
      </c>
      <c r="L466">
        <f>IF(boxplot!C466="","",IF(boxplot!C466&gt;=boxplot!U$10,boxplot!C466,""))</f>
      </c>
      <c r="N466" s="2">
        <f>IF(boxplot!A466&gt;M$1,"",SMALL(L$1:L$500,boxplot!A466))</f>
      </c>
      <c r="O466" s="1">
        <v>466</v>
      </c>
    </row>
    <row r="467" spans="5:15" ht="12.75">
      <c r="E467" s="2" t="s">
        <v>23</v>
      </c>
      <c r="F467">
        <f>IF(boxplot!C467="","",IF(boxplot!C467&lt;=boxplot!S$10,boxplot!C467,""))</f>
      </c>
      <c r="H467" s="2">
        <f>IF(boxplot!A467&gt;G$1,"",SMALL(F$1:F$500,boxplot!A467))</f>
      </c>
      <c r="I467" s="1">
        <v>467</v>
      </c>
      <c r="J467" s="2"/>
      <c r="K467" s="2" t="s">
        <v>22</v>
      </c>
      <c r="L467">
        <f>IF(boxplot!C467="","",IF(boxplot!C467&gt;=boxplot!U$10,boxplot!C467,""))</f>
      </c>
      <c r="N467" s="2">
        <f>IF(boxplot!A467&gt;M$1,"",SMALL(L$1:L$500,boxplot!A467))</f>
      </c>
      <c r="O467" s="1">
        <v>467</v>
      </c>
    </row>
    <row r="468" spans="5:15" ht="12.75">
      <c r="E468" s="2" t="s">
        <v>23</v>
      </c>
      <c r="F468">
        <f>IF(boxplot!C468="","",IF(boxplot!C468&lt;=boxplot!S$10,boxplot!C468,""))</f>
      </c>
      <c r="H468" s="2">
        <f>IF(boxplot!A468&gt;G$1,"",SMALL(F$1:F$500,boxplot!A468))</f>
      </c>
      <c r="I468" s="1">
        <v>468</v>
      </c>
      <c r="J468" s="2"/>
      <c r="K468" s="2" t="s">
        <v>22</v>
      </c>
      <c r="L468">
        <f>IF(boxplot!C468="","",IF(boxplot!C468&gt;=boxplot!U$10,boxplot!C468,""))</f>
      </c>
      <c r="N468" s="2">
        <f>IF(boxplot!A468&gt;M$1,"",SMALL(L$1:L$500,boxplot!A468))</f>
      </c>
      <c r="O468" s="1">
        <v>468</v>
      </c>
    </row>
    <row r="469" spans="5:15" ht="12.75">
      <c r="E469" s="2" t="s">
        <v>23</v>
      </c>
      <c r="F469">
        <f>IF(boxplot!C469="","",IF(boxplot!C469&lt;=boxplot!S$10,boxplot!C469,""))</f>
      </c>
      <c r="H469" s="2">
        <f>IF(boxplot!A469&gt;G$1,"",SMALL(F$1:F$500,boxplot!A469))</f>
      </c>
      <c r="I469" s="1">
        <v>469</v>
      </c>
      <c r="J469" s="2"/>
      <c r="K469" s="2" t="s">
        <v>22</v>
      </c>
      <c r="L469">
        <f>IF(boxplot!C469="","",IF(boxplot!C469&gt;=boxplot!U$10,boxplot!C469,""))</f>
      </c>
      <c r="N469" s="2">
        <f>IF(boxplot!A469&gt;M$1,"",SMALL(L$1:L$500,boxplot!A469))</f>
      </c>
      <c r="O469" s="1">
        <v>469</v>
      </c>
    </row>
    <row r="470" spans="5:15" ht="12.75">
      <c r="E470" s="2" t="s">
        <v>23</v>
      </c>
      <c r="F470">
        <f>IF(boxplot!C470="","",IF(boxplot!C470&lt;=boxplot!S$10,boxplot!C470,""))</f>
      </c>
      <c r="H470" s="2">
        <f>IF(boxplot!A470&gt;G$1,"",SMALL(F$1:F$500,boxplot!A470))</f>
      </c>
      <c r="I470" s="1">
        <v>470</v>
      </c>
      <c r="J470" s="2"/>
      <c r="K470" s="2" t="s">
        <v>22</v>
      </c>
      <c r="L470">
        <f>IF(boxplot!C470="","",IF(boxplot!C470&gt;=boxplot!U$10,boxplot!C470,""))</f>
      </c>
      <c r="N470" s="2">
        <f>IF(boxplot!A470&gt;M$1,"",SMALL(L$1:L$500,boxplot!A470))</f>
      </c>
      <c r="O470" s="1">
        <v>470</v>
      </c>
    </row>
    <row r="471" spans="5:15" ht="12.75">
      <c r="E471" s="2" t="s">
        <v>23</v>
      </c>
      <c r="F471">
        <f>IF(boxplot!C471="","",IF(boxplot!C471&lt;=boxplot!S$10,boxplot!C471,""))</f>
      </c>
      <c r="H471" s="2">
        <f>IF(boxplot!A471&gt;G$1,"",SMALL(F$1:F$500,boxplot!A471))</f>
      </c>
      <c r="I471" s="1">
        <v>471</v>
      </c>
      <c r="J471" s="2"/>
      <c r="K471" s="2" t="s">
        <v>22</v>
      </c>
      <c r="L471">
        <f>IF(boxplot!C471="","",IF(boxplot!C471&gt;=boxplot!U$10,boxplot!C471,""))</f>
      </c>
      <c r="N471" s="2">
        <f>IF(boxplot!A471&gt;M$1,"",SMALL(L$1:L$500,boxplot!A471))</f>
      </c>
      <c r="O471" s="1">
        <v>471</v>
      </c>
    </row>
    <row r="472" spans="5:15" ht="12.75">
      <c r="E472" s="2" t="s">
        <v>23</v>
      </c>
      <c r="F472">
        <f>IF(boxplot!C472="","",IF(boxplot!C472&lt;=boxplot!S$10,boxplot!C472,""))</f>
      </c>
      <c r="H472" s="2">
        <f>IF(boxplot!A472&gt;G$1,"",SMALL(F$1:F$500,boxplot!A472))</f>
      </c>
      <c r="I472" s="1">
        <v>472</v>
      </c>
      <c r="J472" s="2"/>
      <c r="K472" s="2" t="s">
        <v>22</v>
      </c>
      <c r="L472">
        <f>IF(boxplot!C472="","",IF(boxplot!C472&gt;=boxplot!U$10,boxplot!C472,""))</f>
      </c>
      <c r="N472" s="2">
        <f>IF(boxplot!A472&gt;M$1,"",SMALL(L$1:L$500,boxplot!A472))</f>
      </c>
      <c r="O472" s="1">
        <v>472</v>
      </c>
    </row>
    <row r="473" spans="5:15" ht="12.75">
      <c r="E473" s="2" t="s">
        <v>23</v>
      </c>
      <c r="F473">
        <f>IF(boxplot!C473="","",IF(boxplot!C473&lt;=boxplot!S$10,boxplot!C473,""))</f>
      </c>
      <c r="H473" s="2">
        <f>IF(boxplot!A473&gt;G$1,"",SMALL(F$1:F$500,boxplot!A473))</f>
      </c>
      <c r="I473" s="1">
        <v>473</v>
      </c>
      <c r="J473" s="2"/>
      <c r="K473" s="2" t="s">
        <v>22</v>
      </c>
      <c r="L473">
        <f>IF(boxplot!C473="","",IF(boxplot!C473&gt;=boxplot!U$10,boxplot!C473,""))</f>
      </c>
      <c r="N473" s="2">
        <f>IF(boxplot!A473&gt;M$1,"",SMALL(L$1:L$500,boxplot!A473))</f>
      </c>
      <c r="O473" s="1">
        <v>473</v>
      </c>
    </row>
    <row r="474" spans="5:15" ht="12.75">
      <c r="E474" s="2" t="s">
        <v>23</v>
      </c>
      <c r="F474">
        <f>IF(boxplot!C474="","",IF(boxplot!C474&lt;=boxplot!S$10,boxplot!C474,""))</f>
      </c>
      <c r="H474" s="2">
        <f>IF(boxplot!A474&gt;G$1,"",SMALL(F$1:F$500,boxplot!A474))</f>
      </c>
      <c r="I474" s="1">
        <v>474</v>
      </c>
      <c r="J474" s="2"/>
      <c r="K474" s="2" t="s">
        <v>22</v>
      </c>
      <c r="L474">
        <f>IF(boxplot!C474="","",IF(boxplot!C474&gt;=boxplot!U$10,boxplot!C474,""))</f>
      </c>
      <c r="N474" s="2">
        <f>IF(boxplot!A474&gt;M$1,"",SMALL(L$1:L$500,boxplot!A474))</f>
      </c>
      <c r="O474" s="1">
        <v>474</v>
      </c>
    </row>
    <row r="475" spans="5:15" ht="12.75">
      <c r="E475" s="2" t="s">
        <v>23</v>
      </c>
      <c r="F475">
        <f>IF(boxplot!C475="","",IF(boxplot!C475&lt;=boxplot!S$10,boxplot!C475,""))</f>
      </c>
      <c r="H475" s="2">
        <f>IF(boxplot!A475&gt;G$1,"",SMALL(F$1:F$500,boxplot!A475))</f>
      </c>
      <c r="I475" s="1">
        <v>475</v>
      </c>
      <c r="J475" s="2"/>
      <c r="K475" s="2" t="s">
        <v>22</v>
      </c>
      <c r="L475">
        <f>IF(boxplot!C475="","",IF(boxplot!C475&gt;=boxplot!U$10,boxplot!C475,""))</f>
      </c>
      <c r="N475" s="2">
        <f>IF(boxplot!A475&gt;M$1,"",SMALL(L$1:L$500,boxplot!A475))</f>
      </c>
      <c r="O475" s="1">
        <v>475</v>
      </c>
    </row>
    <row r="476" spans="5:15" ht="12.75">
      <c r="E476" s="2" t="s">
        <v>23</v>
      </c>
      <c r="F476">
        <f>IF(boxplot!C476="","",IF(boxplot!C476&lt;=boxplot!S$10,boxplot!C476,""))</f>
      </c>
      <c r="H476" s="2">
        <f>IF(boxplot!A476&gt;G$1,"",SMALL(F$1:F$500,boxplot!A476))</f>
      </c>
      <c r="I476" s="1">
        <v>476</v>
      </c>
      <c r="J476" s="2"/>
      <c r="K476" s="2" t="s">
        <v>22</v>
      </c>
      <c r="L476">
        <f>IF(boxplot!C476="","",IF(boxplot!C476&gt;=boxplot!U$10,boxplot!C476,""))</f>
      </c>
      <c r="N476" s="2">
        <f>IF(boxplot!A476&gt;M$1,"",SMALL(L$1:L$500,boxplot!A476))</f>
      </c>
      <c r="O476" s="1">
        <v>476</v>
      </c>
    </row>
    <row r="477" spans="5:15" ht="12.75">
      <c r="E477" s="2" t="s">
        <v>23</v>
      </c>
      <c r="F477">
        <f>IF(boxplot!C477="","",IF(boxplot!C477&lt;=boxplot!S$10,boxplot!C477,""))</f>
      </c>
      <c r="H477" s="2">
        <f>IF(boxplot!A477&gt;G$1,"",SMALL(F$1:F$500,boxplot!A477))</f>
      </c>
      <c r="I477" s="1">
        <v>477</v>
      </c>
      <c r="J477" s="2"/>
      <c r="K477" s="2" t="s">
        <v>22</v>
      </c>
      <c r="L477">
        <f>IF(boxplot!C477="","",IF(boxplot!C477&gt;=boxplot!U$10,boxplot!C477,""))</f>
      </c>
      <c r="N477" s="2">
        <f>IF(boxplot!A477&gt;M$1,"",SMALL(L$1:L$500,boxplot!A477))</f>
      </c>
      <c r="O477" s="1">
        <v>477</v>
      </c>
    </row>
    <row r="478" spans="5:15" ht="12.75">
      <c r="E478" s="2" t="s">
        <v>23</v>
      </c>
      <c r="F478">
        <f>IF(boxplot!C478="","",IF(boxplot!C478&lt;=boxplot!S$10,boxplot!C478,""))</f>
      </c>
      <c r="H478" s="2">
        <f>IF(boxplot!A478&gt;G$1,"",SMALL(F$1:F$500,boxplot!A478))</f>
      </c>
      <c r="I478" s="1">
        <v>478</v>
      </c>
      <c r="J478" s="2"/>
      <c r="K478" s="2" t="s">
        <v>22</v>
      </c>
      <c r="L478">
        <f>IF(boxplot!C478="","",IF(boxplot!C478&gt;=boxplot!U$10,boxplot!C478,""))</f>
      </c>
      <c r="N478" s="2">
        <f>IF(boxplot!A478&gt;M$1,"",SMALL(L$1:L$500,boxplot!A478))</f>
      </c>
      <c r="O478" s="1">
        <v>478</v>
      </c>
    </row>
    <row r="479" spans="5:15" ht="12.75">
      <c r="E479" s="2" t="s">
        <v>23</v>
      </c>
      <c r="F479">
        <f>IF(boxplot!C479="","",IF(boxplot!C479&lt;=boxplot!S$10,boxplot!C479,""))</f>
      </c>
      <c r="H479" s="2">
        <f>IF(boxplot!A479&gt;G$1,"",SMALL(F$1:F$500,boxplot!A479))</f>
      </c>
      <c r="I479" s="1">
        <v>479</v>
      </c>
      <c r="J479" s="2"/>
      <c r="K479" s="2" t="s">
        <v>22</v>
      </c>
      <c r="L479">
        <f>IF(boxplot!C479="","",IF(boxplot!C479&gt;=boxplot!U$10,boxplot!C479,""))</f>
      </c>
      <c r="N479" s="2">
        <f>IF(boxplot!A479&gt;M$1,"",SMALL(L$1:L$500,boxplot!A479))</f>
      </c>
      <c r="O479" s="1">
        <v>479</v>
      </c>
    </row>
    <row r="480" spans="5:15" ht="12.75">
      <c r="E480" s="2" t="s">
        <v>23</v>
      </c>
      <c r="F480">
        <f>IF(boxplot!C480="","",IF(boxplot!C480&lt;=boxplot!S$10,boxplot!C480,""))</f>
      </c>
      <c r="H480" s="2">
        <f>IF(boxplot!A480&gt;G$1,"",SMALL(F$1:F$500,boxplot!A480))</f>
      </c>
      <c r="I480" s="1">
        <v>480</v>
      </c>
      <c r="J480" s="2"/>
      <c r="K480" s="2" t="s">
        <v>22</v>
      </c>
      <c r="L480">
        <f>IF(boxplot!C480="","",IF(boxplot!C480&gt;=boxplot!U$10,boxplot!C480,""))</f>
      </c>
      <c r="N480" s="2">
        <f>IF(boxplot!A480&gt;M$1,"",SMALL(L$1:L$500,boxplot!A480))</f>
      </c>
      <c r="O480" s="1">
        <v>480</v>
      </c>
    </row>
    <row r="481" spans="5:15" ht="12.75">
      <c r="E481" s="2" t="s">
        <v>23</v>
      </c>
      <c r="F481">
        <f>IF(boxplot!C481="","",IF(boxplot!C481&lt;=boxplot!S$10,boxplot!C481,""))</f>
      </c>
      <c r="H481" s="2">
        <f>IF(boxplot!A481&gt;G$1,"",SMALL(F$1:F$500,boxplot!A481))</f>
      </c>
      <c r="I481" s="1">
        <v>481</v>
      </c>
      <c r="J481" s="2"/>
      <c r="K481" s="2" t="s">
        <v>22</v>
      </c>
      <c r="L481">
        <f>IF(boxplot!C481="","",IF(boxplot!C481&gt;=boxplot!U$10,boxplot!C481,""))</f>
      </c>
      <c r="N481" s="2">
        <f>IF(boxplot!A481&gt;M$1,"",SMALL(L$1:L$500,boxplot!A481))</f>
      </c>
      <c r="O481" s="1">
        <v>481</v>
      </c>
    </row>
    <row r="482" spans="5:15" ht="12.75">
      <c r="E482" s="2" t="s">
        <v>23</v>
      </c>
      <c r="F482">
        <f>IF(boxplot!C482="","",IF(boxplot!C482&lt;=boxplot!S$10,boxplot!C482,""))</f>
      </c>
      <c r="H482" s="2">
        <f>IF(boxplot!A482&gt;G$1,"",SMALL(F$1:F$500,boxplot!A482))</f>
      </c>
      <c r="I482" s="1">
        <v>482</v>
      </c>
      <c r="J482" s="2"/>
      <c r="K482" s="2" t="s">
        <v>22</v>
      </c>
      <c r="L482">
        <f>IF(boxplot!C482="","",IF(boxplot!C482&gt;=boxplot!U$10,boxplot!C482,""))</f>
      </c>
      <c r="N482" s="2">
        <f>IF(boxplot!A482&gt;M$1,"",SMALL(L$1:L$500,boxplot!A482))</f>
      </c>
      <c r="O482" s="1">
        <v>482</v>
      </c>
    </row>
    <row r="483" spans="5:15" ht="12.75">
      <c r="E483" s="2" t="s">
        <v>23</v>
      </c>
      <c r="F483">
        <f>IF(boxplot!C483="","",IF(boxplot!C483&lt;=boxplot!S$10,boxplot!C483,""))</f>
      </c>
      <c r="H483" s="2">
        <f>IF(boxplot!A483&gt;G$1,"",SMALL(F$1:F$500,boxplot!A483))</f>
      </c>
      <c r="I483" s="1">
        <v>483</v>
      </c>
      <c r="J483" s="2"/>
      <c r="K483" s="2" t="s">
        <v>22</v>
      </c>
      <c r="L483">
        <f>IF(boxplot!C483="","",IF(boxplot!C483&gt;=boxplot!U$10,boxplot!C483,""))</f>
      </c>
      <c r="N483" s="2">
        <f>IF(boxplot!A483&gt;M$1,"",SMALL(L$1:L$500,boxplot!A483))</f>
      </c>
      <c r="O483" s="1">
        <v>483</v>
      </c>
    </row>
    <row r="484" spans="5:15" ht="12.75">
      <c r="E484" s="2" t="s">
        <v>23</v>
      </c>
      <c r="F484">
        <f>IF(boxplot!C484="","",IF(boxplot!C484&lt;=boxplot!S$10,boxplot!C484,""))</f>
      </c>
      <c r="H484" s="2">
        <f>IF(boxplot!A484&gt;G$1,"",SMALL(F$1:F$500,boxplot!A484))</f>
      </c>
      <c r="I484" s="1">
        <v>484</v>
      </c>
      <c r="J484" s="2"/>
      <c r="K484" s="2" t="s">
        <v>22</v>
      </c>
      <c r="L484">
        <f>IF(boxplot!C484="","",IF(boxplot!C484&gt;=boxplot!U$10,boxplot!C484,""))</f>
      </c>
      <c r="N484" s="2">
        <f>IF(boxplot!A484&gt;M$1,"",SMALL(L$1:L$500,boxplot!A484))</f>
      </c>
      <c r="O484" s="1">
        <v>484</v>
      </c>
    </row>
    <row r="485" spans="5:15" ht="12.75">
      <c r="E485" s="2" t="s">
        <v>23</v>
      </c>
      <c r="F485">
        <f>IF(boxplot!C485="","",IF(boxplot!C485&lt;=boxplot!S$10,boxplot!C485,""))</f>
      </c>
      <c r="H485" s="2">
        <f>IF(boxplot!A485&gt;G$1,"",SMALL(F$1:F$500,boxplot!A485))</f>
      </c>
      <c r="I485" s="1">
        <v>485</v>
      </c>
      <c r="J485" s="2"/>
      <c r="K485" s="2" t="s">
        <v>22</v>
      </c>
      <c r="L485">
        <f>IF(boxplot!C485="","",IF(boxplot!C485&gt;=boxplot!U$10,boxplot!C485,""))</f>
      </c>
      <c r="N485" s="2">
        <f>IF(boxplot!A485&gt;M$1,"",SMALL(L$1:L$500,boxplot!A485))</f>
      </c>
      <c r="O485" s="1">
        <v>485</v>
      </c>
    </row>
    <row r="486" spans="5:15" ht="12.75">
      <c r="E486" s="2" t="s">
        <v>23</v>
      </c>
      <c r="F486">
        <f>IF(boxplot!C486="","",IF(boxplot!C486&lt;=boxplot!S$10,boxplot!C486,""))</f>
      </c>
      <c r="H486" s="2">
        <f>IF(boxplot!A486&gt;G$1,"",SMALL(F$1:F$500,boxplot!A486))</f>
      </c>
      <c r="I486" s="1">
        <v>486</v>
      </c>
      <c r="J486" s="2"/>
      <c r="K486" s="2" t="s">
        <v>22</v>
      </c>
      <c r="L486">
        <f>IF(boxplot!C486="","",IF(boxplot!C486&gt;=boxplot!U$10,boxplot!C486,""))</f>
      </c>
      <c r="N486" s="2">
        <f>IF(boxplot!A486&gt;M$1,"",SMALL(L$1:L$500,boxplot!A486))</f>
      </c>
      <c r="O486" s="1">
        <v>486</v>
      </c>
    </row>
    <row r="487" spans="5:15" ht="12.75">
      <c r="E487" s="2" t="s">
        <v>23</v>
      </c>
      <c r="F487">
        <f>IF(boxplot!C487="","",IF(boxplot!C487&lt;=boxplot!S$10,boxplot!C487,""))</f>
      </c>
      <c r="H487" s="2">
        <f>IF(boxplot!A487&gt;G$1,"",SMALL(F$1:F$500,boxplot!A487))</f>
      </c>
      <c r="I487" s="1">
        <v>487</v>
      </c>
      <c r="J487" s="2"/>
      <c r="K487" s="2" t="s">
        <v>22</v>
      </c>
      <c r="L487">
        <f>IF(boxplot!C487="","",IF(boxplot!C487&gt;=boxplot!U$10,boxplot!C487,""))</f>
      </c>
      <c r="N487" s="2">
        <f>IF(boxplot!A487&gt;M$1,"",SMALL(L$1:L$500,boxplot!A487))</f>
      </c>
      <c r="O487" s="1">
        <v>487</v>
      </c>
    </row>
    <row r="488" spans="5:15" ht="12.75">
      <c r="E488" s="2" t="s">
        <v>23</v>
      </c>
      <c r="F488">
        <f>IF(boxplot!C488="","",IF(boxplot!C488&lt;=boxplot!S$10,boxplot!C488,""))</f>
      </c>
      <c r="H488" s="2">
        <f>IF(boxplot!A488&gt;G$1,"",SMALL(F$1:F$500,boxplot!A488))</f>
      </c>
      <c r="I488" s="1">
        <v>488</v>
      </c>
      <c r="J488" s="2"/>
      <c r="K488" s="2" t="s">
        <v>22</v>
      </c>
      <c r="L488">
        <f>IF(boxplot!C488="","",IF(boxplot!C488&gt;=boxplot!U$10,boxplot!C488,""))</f>
      </c>
      <c r="N488" s="2">
        <f>IF(boxplot!A488&gt;M$1,"",SMALL(L$1:L$500,boxplot!A488))</f>
      </c>
      <c r="O488" s="1">
        <v>488</v>
      </c>
    </row>
    <row r="489" spans="5:15" ht="12.75">
      <c r="E489" s="2" t="s">
        <v>23</v>
      </c>
      <c r="F489">
        <f>IF(boxplot!C489="","",IF(boxplot!C489&lt;=boxplot!S$10,boxplot!C489,""))</f>
      </c>
      <c r="H489" s="2">
        <f>IF(boxplot!A489&gt;G$1,"",SMALL(F$1:F$500,boxplot!A489))</f>
      </c>
      <c r="I489" s="1">
        <v>489</v>
      </c>
      <c r="J489" s="2"/>
      <c r="K489" s="2" t="s">
        <v>22</v>
      </c>
      <c r="L489">
        <f>IF(boxplot!C489="","",IF(boxplot!C489&gt;=boxplot!U$10,boxplot!C489,""))</f>
      </c>
      <c r="N489" s="2">
        <f>IF(boxplot!A489&gt;M$1,"",SMALL(L$1:L$500,boxplot!A489))</f>
      </c>
      <c r="O489" s="1">
        <v>489</v>
      </c>
    </row>
    <row r="490" spans="5:15" ht="12.75">
      <c r="E490" s="2" t="s">
        <v>23</v>
      </c>
      <c r="F490">
        <f>IF(boxplot!C490="","",IF(boxplot!C490&lt;=boxplot!S$10,boxplot!C490,""))</f>
      </c>
      <c r="H490" s="2">
        <f>IF(boxplot!A490&gt;G$1,"",SMALL(F$1:F$500,boxplot!A490))</f>
      </c>
      <c r="I490" s="1">
        <v>490</v>
      </c>
      <c r="J490" s="2"/>
      <c r="K490" s="2" t="s">
        <v>22</v>
      </c>
      <c r="L490">
        <f>IF(boxplot!C490="","",IF(boxplot!C490&gt;=boxplot!U$10,boxplot!C490,""))</f>
      </c>
      <c r="N490" s="2">
        <f>IF(boxplot!A490&gt;M$1,"",SMALL(L$1:L$500,boxplot!A490))</f>
      </c>
      <c r="O490" s="1">
        <v>490</v>
      </c>
    </row>
    <row r="491" spans="5:15" ht="12.75">
      <c r="E491" s="2" t="s">
        <v>23</v>
      </c>
      <c r="F491">
        <f>IF(boxplot!C491="","",IF(boxplot!C491&lt;=boxplot!S$10,boxplot!C491,""))</f>
      </c>
      <c r="H491" s="2">
        <f>IF(boxplot!A491&gt;G$1,"",SMALL(F$1:F$500,boxplot!A491))</f>
      </c>
      <c r="I491" s="1">
        <v>491</v>
      </c>
      <c r="J491" s="2"/>
      <c r="K491" s="2" t="s">
        <v>22</v>
      </c>
      <c r="L491">
        <f>IF(boxplot!C491="","",IF(boxplot!C491&gt;=boxplot!U$10,boxplot!C491,""))</f>
      </c>
      <c r="N491" s="2">
        <f>IF(boxplot!A491&gt;M$1,"",SMALL(L$1:L$500,boxplot!A491))</f>
      </c>
      <c r="O491" s="1">
        <v>491</v>
      </c>
    </row>
    <row r="492" spans="5:15" ht="12.75">
      <c r="E492" s="2" t="s">
        <v>23</v>
      </c>
      <c r="F492">
        <f>IF(boxplot!C492="","",IF(boxplot!C492&lt;=boxplot!S$10,boxplot!C492,""))</f>
      </c>
      <c r="H492" s="2">
        <f>IF(boxplot!A492&gt;G$1,"",SMALL(F$1:F$500,boxplot!A492))</f>
      </c>
      <c r="I492" s="1">
        <v>492</v>
      </c>
      <c r="J492" s="2"/>
      <c r="K492" s="2" t="s">
        <v>22</v>
      </c>
      <c r="L492">
        <f>IF(boxplot!C492="","",IF(boxplot!C492&gt;=boxplot!U$10,boxplot!C492,""))</f>
      </c>
      <c r="N492" s="2">
        <f>IF(boxplot!A492&gt;M$1,"",SMALL(L$1:L$500,boxplot!A492))</f>
      </c>
      <c r="O492" s="1">
        <v>492</v>
      </c>
    </row>
    <row r="493" spans="5:15" ht="12.75">
      <c r="E493" s="2" t="s">
        <v>23</v>
      </c>
      <c r="F493">
        <f>IF(boxplot!C493="","",IF(boxplot!C493&lt;=boxplot!S$10,boxplot!C493,""))</f>
      </c>
      <c r="H493" s="2">
        <f>IF(boxplot!A493&gt;G$1,"",SMALL(F$1:F$500,boxplot!A493))</f>
      </c>
      <c r="I493" s="1">
        <v>493</v>
      </c>
      <c r="J493" s="2"/>
      <c r="K493" s="2" t="s">
        <v>22</v>
      </c>
      <c r="L493">
        <f>IF(boxplot!C493="","",IF(boxplot!C493&gt;=boxplot!U$10,boxplot!C493,""))</f>
      </c>
      <c r="N493" s="2">
        <f>IF(boxplot!A493&gt;M$1,"",SMALL(L$1:L$500,boxplot!A493))</f>
      </c>
      <c r="O493" s="1">
        <v>493</v>
      </c>
    </row>
    <row r="494" spans="5:15" ht="12.75">
      <c r="E494" s="2" t="s">
        <v>23</v>
      </c>
      <c r="F494">
        <f>IF(boxplot!C494="","",IF(boxplot!C494&lt;=boxplot!S$10,boxplot!C494,""))</f>
      </c>
      <c r="H494" s="2">
        <f>IF(boxplot!A494&gt;G$1,"",SMALL(F$1:F$500,boxplot!A494))</f>
      </c>
      <c r="I494" s="1">
        <v>494</v>
      </c>
      <c r="J494" s="2"/>
      <c r="K494" s="2" t="s">
        <v>22</v>
      </c>
      <c r="L494">
        <f>IF(boxplot!C494="","",IF(boxplot!C494&gt;=boxplot!U$10,boxplot!C494,""))</f>
      </c>
      <c r="N494" s="2">
        <f>IF(boxplot!A494&gt;M$1,"",SMALL(L$1:L$500,boxplot!A494))</f>
      </c>
      <c r="O494" s="1">
        <v>494</v>
      </c>
    </row>
    <row r="495" spans="5:15" ht="12.75">
      <c r="E495" s="2" t="s">
        <v>23</v>
      </c>
      <c r="F495">
        <f>IF(boxplot!C495="","",IF(boxplot!C495&lt;=boxplot!S$10,boxplot!C495,""))</f>
      </c>
      <c r="H495" s="2">
        <f>IF(boxplot!A495&gt;G$1,"",SMALL(F$1:F$500,boxplot!A495))</f>
      </c>
      <c r="I495" s="1">
        <v>495</v>
      </c>
      <c r="J495" s="2"/>
      <c r="K495" s="2" t="s">
        <v>22</v>
      </c>
      <c r="L495">
        <f>IF(boxplot!C495="","",IF(boxplot!C495&gt;=boxplot!U$10,boxplot!C495,""))</f>
      </c>
      <c r="N495" s="2">
        <f>IF(boxplot!A495&gt;M$1,"",SMALL(L$1:L$500,boxplot!A495))</f>
      </c>
      <c r="O495" s="1">
        <v>495</v>
      </c>
    </row>
    <row r="496" spans="5:15" ht="12.75">
      <c r="E496" s="2" t="s">
        <v>23</v>
      </c>
      <c r="F496">
        <f>IF(boxplot!C496="","",IF(boxplot!C496&lt;=boxplot!S$10,boxplot!C496,""))</f>
      </c>
      <c r="H496" s="2">
        <f>IF(boxplot!A496&gt;G$1,"",SMALL(F$1:F$500,boxplot!A496))</f>
      </c>
      <c r="I496" s="1">
        <v>496</v>
      </c>
      <c r="J496" s="2"/>
      <c r="K496" s="2" t="s">
        <v>22</v>
      </c>
      <c r="L496">
        <f>IF(boxplot!C496="","",IF(boxplot!C496&gt;=boxplot!U$10,boxplot!C496,""))</f>
      </c>
      <c r="N496" s="2">
        <f>IF(boxplot!A496&gt;M$1,"",SMALL(L$1:L$500,boxplot!A496))</f>
      </c>
      <c r="O496" s="1">
        <v>496</v>
      </c>
    </row>
    <row r="497" spans="5:15" ht="12.75">
      <c r="E497" s="2" t="s">
        <v>23</v>
      </c>
      <c r="F497">
        <f>IF(boxplot!C497="","",IF(boxplot!C497&lt;=boxplot!S$10,boxplot!C497,""))</f>
      </c>
      <c r="H497" s="2">
        <f>IF(boxplot!A497&gt;G$1,"",SMALL(F$1:F$500,boxplot!A497))</f>
      </c>
      <c r="I497" s="1">
        <v>497</v>
      </c>
      <c r="J497" s="2"/>
      <c r="K497" s="2" t="s">
        <v>22</v>
      </c>
      <c r="L497">
        <f>IF(boxplot!C497="","",IF(boxplot!C497&gt;=boxplot!U$10,boxplot!C497,""))</f>
      </c>
      <c r="N497" s="2">
        <f>IF(boxplot!A497&gt;M$1,"",SMALL(L$1:L$500,boxplot!A497))</f>
      </c>
      <c r="O497" s="1">
        <v>497</v>
      </c>
    </row>
    <row r="498" spans="5:15" ht="12.75">
      <c r="E498" s="2" t="s">
        <v>23</v>
      </c>
      <c r="F498">
        <f>IF(boxplot!C498="","",IF(boxplot!C498&lt;=boxplot!S$10,boxplot!C498,""))</f>
      </c>
      <c r="H498" s="2">
        <f>IF(boxplot!A498&gt;G$1,"",SMALL(F$1:F$500,boxplot!A498))</f>
      </c>
      <c r="I498" s="1">
        <v>498</v>
      </c>
      <c r="J498" s="2"/>
      <c r="K498" s="2" t="s">
        <v>22</v>
      </c>
      <c r="L498">
        <f>IF(boxplot!C498="","",IF(boxplot!C498&gt;=boxplot!U$10,boxplot!C498,""))</f>
      </c>
      <c r="N498" s="2">
        <f>IF(boxplot!A498&gt;M$1,"",SMALL(L$1:L$500,boxplot!A498))</f>
      </c>
      <c r="O498" s="1">
        <v>498</v>
      </c>
    </row>
    <row r="499" spans="5:15" ht="12.75">
      <c r="E499" s="2" t="s">
        <v>23</v>
      </c>
      <c r="F499">
        <f>IF(boxplot!C499="","",IF(boxplot!C499&lt;=boxplot!S$10,boxplot!C499,""))</f>
      </c>
      <c r="H499" s="2">
        <f>IF(boxplot!A499&gt;G$1,"",SMALL(F$1:F$500,boxplot!A499))</f>
      </c>
      <c r="I499" s="1">
        <v>499</v>
      </c>
      <c r="J499" s="2"/>
      <c r="K499" s="2" t="s">
        <v>22</v>
      </c>
      <c r="L499">
        <f>IF(boxplot!C499="","",IF(boxplot!C499&gt;=boxplot!U$10,boxplot!C499,""))</f>
      </c>
      <c r="N499" s="2">
        <f>IF(boxplot!A499&gt;M$1,"",SMALL(L$1:L$500,boxplot!A499))</f>
      </c>
      <c r="O499" s="1">
        <v>499</v>
      </c>
    </row>
    <row r="500" spans="5:15" ht="12.75">
      <c r="E500" s="2" t="s">
        <v>23</v>
      </c>
      <c r="F500">
        <f>IF(boxplot!C500="","",IF(boxplot!C500&lt;=boxplot!S$10,boxplot!C500,""))</f>
      </c>
      <c r="H500" s="2">
        <f>IF(boxplot!A500&gt;G$1,"",SMALL(F$1:F$500,boxplot!A500))</f>
      </c>
      <c r="I500" s="1">
        <v>500</v>
      </c>
      <c r="J500" s="2"/>
      <c r="K500" s="2" t="s">
        <v>22</v>
      </c>
      <c r="L500">
        <f>IF(boxplot!C500="","",IF(boxplot!C500&gt;=boxplot!U$10,boxplot!C500,""))</f>
      </c>
      <c r="N500" s="2">
        <f>IF(boxplot!A500&gt;M$1,"",SMALL(L$1:L$500,boxplot!A500))</f>
      </c>
      <c r="O500" s="1">
        <v>500</v>
      </c>
    </row>
  </sheetData>
  <mergeCells count="9">
    <mergeCell ref="AA31:AC32"/>
    <mergeCell ref="A8:C9"/>
    <mergeCell ref="AA9:AC10"/>
    <mergeCell ref="AA14:AC15"/>
    <mergeCell ref="AA26:AC27"/>
    <mergeCell ref="A13:C14"/>
    <mergeCell ref="A18:C19"/>
    <mergeCell ref="A23:C24"/>
    <mergeCell ref="A28:C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2010-05-02T21:35:55Z</dcterms:created>
  <dcterms:modified xsi:type="dcterms:W3CDTF">2010-05-15T07:15:27Z</dcterms:modified>
  <cp:category/>
  <cp:version/>
  <cp:contentType/>
  <cp:contentStatus/>
</cp:coreProperties>
</file>