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16" windowWidth="18735" windowHeight="12120" activeTab="0"/>
  </bookViews>
  <sheets>
    <sheet name="Scatterplot for given r" sheetId="1" r:id="rId1"/>
    <sheet name="formulas" sheetId="2" r:id="rId2"/>
    <sheet name="Norm Gen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<sst xmlns="http://schemas.openxmlformats.org/spreadsheetml/2006/main" count="74" uniqueCount="61">
  <si>
    <t>x</t>
  </si>
  <si>
    <t>y</t>
  </si>
  <si>
    <t>a = slope of regression line</t>
  </si>
  <si>
    <t>NOTATION</t>
  </si>
  <si>
    <t>endpts of SD line</t>
  </si>
  <si>
    <t>endpts of falling SD line if r = 0</t>
  </si>
  <si>
    <t>DQ axis -- horizontal</t>
  </si>
  <si>
    <t>DQ axis -- vertical</t>
  </si>
  <si>
    <t>endpts of x-axis on residual plot</t>
  </si>
  <si>
    <t>x-bar</t>
  </si>
  <si>
    <t>y-bar</t>
  </si>
  <si>
    <t>Actual values computed from the data</t>
  </si>
  <si>
    <t>Values entered on "master" page</t>
  </si>
  <si>
    <t>r</t>
  </si>
  <si>
    <t>ENTER THE VALUES IN RED</t>
  </si>
  <si>
    <r>
      <t>s</t>
    </r>
    <r>
      <rPr>
        <b/>
        <vertAlign val="subscript"/>
        <sz val="10"/>
        <rFont val="Arial"/>
        <family val="2"/>
      </rPr>
      <t>x</t>
    </r>
  </si>
  <si>
    <r>
      <t>s</t>
    </r>
    <r>
      <rPr>
        <b/>
        <vertAlign val="subscript"/>
        <sz val="10"/>
        <rFont val="Arial"/>
        <family val="2"/>
      </rPr>
      <t>y</t>
    </r>
  </si>
  <si>
    <r>
      <t>s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-- used to generate x values</t>
    </r>
  </si>
  <si>
    <r>
      <t>a = r * s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2"/>
      </rPr>
      <t xml:space="preserve"> / s</t>
    </r>
    <r>
      <rPr>
        <b/>
        <vertAlign val="subscript"/>
        <sz val="10"/>
        <rFont val="Arial"/>
        <family val="2"/>
      </rPr>
      <t>x</t>
    </r>
  </si>
  <si>
    <t>Creating a scatterplot with a desired value of the correlation coefficient r</t>
  </si>
  <si>
    <t xml:space="preserve">  correlation coefficient</t>
  </si>
  <si>
    <t xml:space="preserve">Plot of residuals (on vertical axis) vs. predictor variable x (on horizontal axis)         </t>
  </si>
  <si>
    <r>
      <t xml:space="preserve">          Scatterplot showing </t>
    </r>
    <r>
      <rPr>
        <b/>
        <sz val="10"/>
        <color indexed="17"/>
        <rFont val="Arial"/>
        <family val="2"/>
      </rPr>
      <t>SD line (green),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regression line (red)</t>
    </r>
    <r>
      <rPr>
        <b/>
        <sz val="10"/>
        <rFont val="Arial"/>
        <family val="2"/>
      </rPr>
      <t xml:space="preserve"> and deviation quadrants</t>
    </r>
  </si>
  <si>
    <t xml:space="preserve">  mean of x</t>
  </si>
  <si>
    <t xml:space="preserve">  SD of x</t>
  </si>
  <si>
    <t xml:space="preserve">  mean of y</t>
  </si>
  <si>
    <t xml:space="preserve">  SD of y</t>
  </si>
  <si>
    <t>pt. no.</t>
  </si>
  <si>
    <t>endpts of y-axis on residual plot</t>
  </si>
  <si>
    <t>endpts of regression line</t>
  </si>
  <si>
    <t>Computed from the values above</t>
  </si>
  <si>
    <t>residual</t>
  </si>
  <si>
    <t>DON’T CHANGE ANYTHING ON THIS PAGE !</t>
  </si>
  <si>
    <t xml:space="preserve">desired value of r  </t>
  </si>
  <si>
    <t xml:space="preserve">   -- multiplication factor to compute y from x</t>
  </si>
  <si>
    <t>SD(y|x) -- used to generate y values</t>
  </si>
  <si>
    <r>
      <t>SD(y|x) = s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2"/>
      </rPr>
      <t xml:space="preserve"> * sqrt (1 - 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</si>
  <si>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blank if entered |r| &lt; 0.07</t>
  </si>
  <si>
    <t>entered r if entered |r| &lt; 0.07</t>
  </si>
  <si>
    <t>zx</t>
  </si>
  <si>
    <t>zy</t>
  </si>
  <si>
    <t>zyh_scl</t>
  </si>
  <si>
    <t>zx_shft</t>
  </si>
  <si>
    <t>zy_shft</t>
  </si>
  <si>
    <t>zy_shft_prj</t>
  </si>
  <si>
    <t>Mean of zx =</t>
  </si>
  <si>
    <t>SD of zx =</t>
  </si>
  <si>
    <t>N=</t>
  </si>
  <si>
    <t>Mean of zy =</t>
  </si>
  <si>
    <t>SD of zy =</t>
  </si>
  <si>
    <t>Sum ((zx-meanzx)(zy-meanzy))=</t>
  </si>
  <si>
    <t>Mean of zy_shft_prj =</t>
  </si>
  <si>
    <t>SD of zy_shft_prj =</t>
  </si>
  <si>
    <t>Mean of zyh_scl =</t>
  </si>
  <si>
    <t>SD of zyh_scl =</t>
  </si>
  <si>
    <t>SQRT(Sum ((zx - meanzx)^2))=</t>
  </si>
  <si>
    <t>SQRT(Sum ((zy - meanzy)^2))=</t>
  </si>
  <si>
    <t>SQRT(Sum ((zy_shft_prj  - meanzy_shft_prj )^2))=</t>
  </si>
  <si>
    <t>SQRT(Sum ((zyh_scl  - meanzyh_scl )^2))=</t>
  </si>
  <si>
    <t xml:space="preserve">[2011-03-05, Hungwen Chang] Changes were made to force "actual value" to reflect "desired values". </t>
  </si>
  <si>
    <t>Prepared by William Lepowsky and Hungwen Chang for the Laney College Math Department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</si>
</sst>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000"/>
    <numFmt numFmtId="173" formatCode="0.0000000000000000"/>
    <numFmt numFmtId="174" formatCode="0.00000000000000000000"/>
    <numFmt numFmtId="175" formatCode="0.000000000000000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6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3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 quotePrefix="1">
      <alignment horizontal="center" vertical="center"/>
    </xf>
    <xf numFmtId="173" fontId="0" fillId="0" borderId="0" xfId="0" applyNumberFormat="1" applyAlignment="1">
      <alignment/>
    </xf>
    <xf numFmtId="174" fontId="0" fillId="0" borderId="0" xfId="0" applyNumberFormat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Border="1" applyAlignment="1">
      <alignment/>
    </xf>
    <xf numFmtId="174" fontId="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75"/>
          <c:w val="0.9585"/>
          <c:h val="0.9495"/>
        </c:manualLayout>
      </c:layout>
      <c:scatterChart>
        <c:scatterStyle val="lineMarker"/>
        <c:varyColors val="0"/>
        <c:ser>
          <c:idx val="0"/>
          <c:order val="0"/>
          <c:tx>
            <c:v>scatter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CCCC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formulas!$B$2:$B$1001</c:f>
              <c:numCache>
                <c:ptCount val="1000"/>
                <c:pt idx="0">
                  <c:v>6.877305220189824</c:v>
                </c:pt>
                <c:pt idx="1">
                  <c:v>7.4757763872675485</c:v>
                </c:pt>
                <c:pt idx="2">
                  <c:v>10.987191505832875</c:v>
                </c:pt>
                <c:pt idx="3">
                  <c:v>16.03708184699278</c:v>
                </c:pt>
                <c:pt idx="4">
                  <c:v>6.736779942386885</c:v>
                </c:pt>
                <c:pt idx="5">
                  <c:v>7.016605495801202</c:v>
                </c:pt>
                <c:pt idx="6">
                  <c:v>9.949041771133924</c:v>
                </c:pt>
                <c:pt idx="7">
                  <c:v>13.4032225662683</c:v>
                </c:pt>
                <c:pt idx="8">
                  <c:v>11.977082319338148</c:v>
                </c:pt>
                <c:pt idx="9">
                  <c:v>10.973947837650107</c:v>
                </c:pt>
                <c:pt idx="10">
                  <c:v>5.646153907884039</c:v>
                </c:pt>
                <c:pt idx="11">
                  <c:v>16.31844198446528</c:v>
                </c:pt>
                <c:pt idx="12">
                  <c:v>9.983823827124223</c:v>
                </c:pt>
                <c:pt idx="13">
                  <c:v>14.855371595122485</c:v>
                </c:pt>
                <c:pt idx="14">
                  <c:v>11.364438810443886</c:v>
                </c:pt>
                <c:pt idx="15">
                  <c:v>12.070310213048911</c:v>
                </c:pt>
                <c:pt idx="16">
                  <c:v>17.272400525378522</c:v>
                </c:pt>
                <c:pt idx="17">
                  <c:v>13.36372266187008</c:v>
                </c:pt>
                <c:pt idx="18">
                  <c:v>12.76335173368363</c:v>
                </c:pt>
                <c:pt idx="19">
                  <c:v>13.863911644776769</c:v>
                </c:pt>
                <c:pt idx="20">
                  <c:v>10.367119727115524</c:v>
                </c:pt>
                <c:pt idx="21">
                  <c:v>11.816340823919662</c:v>
                </c:pt>
                <c:pt idx="22">
                  <c:v>13.746135974615177</c:v>
                </c:pt>
                <c:pt idx="23">
                  <c:v>14.965422413235252</c:v>
                </c:pt>
                <c:pt idx="24">
                  <c:v>17.20465559447807</c:v>
                </c:pt>
                <c:pt idx="25">
                  <c:v>13.801914341015895</c:v>
                </c:pt>
                <c:pt idx="26">
                  <c:v>13.915880549562747</c:v>
                </c:pt>
                <c:pt idx="27">
                  <c:v>10.77401878293383</c:v>
                </c:pt>
                <c:pt idx="28">
                  <c:v>10.086269277530413</c:v>
                </c:pt>
                <c:pt idx="29">
                  <c:v>9.565011659253223</c:v>
                </c:pt>
                <c:pt idx="30">
                  <c:v>14.408803889220849</c:v>
                </c:pt>
                <c:pt idx="31">
                  <c:v>9.017274547094408</c:v>
                </c:pt>
                <c:pt idx="32">
                  <c:v>14.459108782285805</c:v>
                </c:pt>
                <c:pt idx="33">
                  <c:v>11.51444946015347</c:v>
                </c:pt>
                <c:pt idx="34">
                  <c:v>12.242507401699841</c:v>
                </c:pt>
                <c:pt idx="35">
                  <c:v>13.606068870040867</c:v>
                </c:pt>
                <c:pt idx="36">
                  <c:v>14.363649789247832</c:v>
                </c:pt>
                <c:pt idx="37">
                  <c:v>17.813189988604314</c:v>
                </c:pt>
                <c:pt idx="38">
                  <c:v>13.612841363226481</c:v>
                </c:pt>
                <c:pt idx="39">
                  <c:v>11.0628662273286</c:v>
                </c:pt>
                <c:pt idx="40">
                  <c:v>14.887609022842708</c:v>
                </c:pt>
                <c:pt idx="41">
                  <c:v>15.133614300429441</c:v>
                </c:pt>
                <c:pt idx="42">
                  <c:v>14.31971429336663</c:v>
                </c:pt>
                <c:pt idx="43">
                  <c:v>12.641850296158875</c:v>
                </c:pt>
                <c:pt idx="44">
                  <c:v>10.532751132423602</c:v>
                </c:pt>
                <c:pt idx="45">
                  <c:v>11.369834846762691</c:v>
                </c:pt>
                <c:pt idx="46">
                  <c:v>12.418207144043159</c:v>
                </c:pt>
                <c:pt idx="47">
                  <c:v>10.075611073581518</c:v>
                </c:pt>
                <c:pt idx="48">
                  <c:v>11.5897623783538</c:v>
                </c:pt>
                <c:pt idx="49">
                  <c:v>8.89759738885671</c:v>
                </c:pt>
                <c:pt idx="50">
                  <c:v>10.679275668156675</c:v>
                </c:pt>
                <c:pt idx="51">
                  <c:v>9.894865501096193</c:v>
                </c:pt>
                <c:pt idx="52">
                  <c:v>14.139669211377253</c:v>
                </c:pt>
                <c:pt idx="53">
                  <c:v>9.845850335429203</c:v>
                </c:pt>
                <c:pt idx="54">
                  <c:v>10.675969087154</c:v>
                </c:pt>
                <c:pt idx="55">
                  <c:v>12.73081531373439</c:v>
                </c:pt>
                <c:pt idx="56">
                  <c:v>11.989879068105184</c:v>
                </c:pt>
                <c:pt idx="57">
                  <c:v>18.537010092560386</c:v>
                </c:pt>
                <c:pt idx="58">
                  <c:v>11.766082831557584</c:v>
                </c:pt>
                <c:pt idx="59">
                  <c:v>11.82057021046781</c:v>
                </c:pt>
                <c:pt idx="60">
                  <c:v>13.38966705866872</c:v>
                </c:pt>
                <c:pt idx="61">
                  <c:v>14.851225129511747</c:v>
                </c:pt>
                <c:pt idx="62">
                  <c:v>11.275214838646583</c:v>
                </c:pt>
                <c:pt idx="63">
                  <c:v>16.895172535552703</c:v>
                </c:pt>
                <c:pt idx="64">
                  <c:v>6.566466776899962</c:v>
                </c:pt>
                <c:pt idx="65">
                  <c:v>15.960383893160518</c:v>
                </c:pt>
                <c:pt idx="66">
                  <c:v>13.063428633399187</c:v>
                </c:pt>
                <c:pt idx="67">
                  <c:v>12.210486111579632</c:v>
                </c:pt>
                <c:pt idx="68">
                  <c:v>14.174639830525935</c:v>
                </c:pt>
                <c:pt idx="69">
                  <c:v>13.122714186406117</c:v>
                </c:pt>
                <c:pt idx="70">
                  <c:v>10.907640791761354</c:v>
                </c:pt>
                <c:pt idx="71">
                  <c:v>10.43146291315605</c:v>
                </c:pt>
                <c:pt idx="72">
                  <c:v>12.877718793710226</c:v>
                </c:pt>
                <c:pt idx="73">
                  <c:v>11.81825692405971</c:v>
                </c:pt>
                <c:pt idx="74">
                  <c:v>10.940100016390968</c:v>
                </c:pt>
                <c:pt idx="75">
                  <c:v>12.339367421440445</c:v>
                </c:pt>
                <c:pt idx="76">
                  <c:v>5.653906391817108</c:v>
                </c:pt>
                <c:pt idx="77">
                  <c:v>6.956015557605202</c:v>
                </c:pt>
                <c:pt idx="78">
                  <c:v>14.104101134454549</c:v>
                </c:pt>
                <c:pt idx="79">
                  <c:v>14.056042990965079</c:v>
                </c:pt>
                <c:pt idx="80">
                  <c:v>10.497457007781865</c:v>
                </c:pt>
                <c:pt idx="81">
                  <c:v>12.031628002295054</c:v>
                </c:pt>
                <c:pt idx="82">
                  <c:v>11.921107137683949</c:v>
                </c:pt>
                <c:pt idx="83">
                  <c:v>8.360463870311584</c:v>
                </c:pt>
                <c:pt idx="84">
                  <c:v>18.05411192222769</c:v>
                </c:pt>
                <c:pt idx="85">
                  <c:v>9.940104407043348</c:v>
                </c:pt>
                <c:pt idx="86">
                  <c:v>12.507662839084716</c:v>
                </c:pt>
                <c:pt idx="87">
                  <c:v>7.360959369630567</c:v>
                </c:pt>
                <c:pt idx="88">
                  <c:v>12.42937256465038</c:v>
                </c:pt>
                <c:pt idx="89">
                  <c:v>10.836954772545639</c:v>
                </c:pt>
                <c:pt idx="90">
                  <c:v>7.171465181596421</c:v>
                </c:pt>
                <c:pt idx="91">
                  <c:v>9.307189613887104</c:v>
                </c:pt>
                <c:pt idx="92">
                  <c:v>7.4652390803189945</c:v>
                </c:pt>
                <c:pt idx="93">
                  <c:v>10.875604990673548</c:v>
                </c:pt>
                <c:pt idx="94">
                  <c:v>12.845880935879899</c:v>
                </c:pt>
                <c:pt idx="95">
                  <c:v>6.378182544538729</c:v>
                </c:pt>
                <c:pt idx="96">
                  <c:v>11.425784129214213</c:v>
                </c:pt>
                <c:pt idx="97">
                  <c:v>15.790777621157243</c:v>
                </c:pt>
                <c:pt idx="98">
                  <c:v>16.36584241633618</c:v>
                </c:pt>
                <c:pt idx="99">
                  <c:v>9.737050763846673</c:v>
                </c:pt>
                <c:pt idx="100">
                  <c:v>8.584061602014463</c:v>
                </c:pt>
                <c:pt idx="101">
                  <c:v>14.776307113714244</c:v>
                </c:pt>
                <c:pt idx="102">
                  <c:v>13.662579672312525</c:v>
                </c:pt>
                <c:pt idx="103">
                  <c:v>15.884411497789259</c:v>
                </c:pt>
                <c:pt idx="104">
                  <c:v>16.253709085394984</c:v>
                </c:pt>
                <c:pt idx="105">
                  <c:v>9.082261670917887</c:v>
                </c:pt>
                <c:pt idx="106">
                  <c:v>13.632898386497068</c:v>
                </c:pt>
                <c:pt idx="107">
                  <c:v>11.926344032681778</c:v>
                </c:pt>
                <c:pt idx="108">
                  <c:v>11.189018920133424</c:v>
                </c:pt>
                <c:pt idx="109">
                  <c:v>11.734751278413874</c:v>
                </c:pt>
                <c:pt idx="110">
                  <c:v>11.977828484574237</c:v>
                </c:pt>
                <c:pt idx="111">
                  <c:v>8.043702295876948</c:v>
                </c:pt>
                <c:pt idx="112">
                  <c:v>11.043478288594335</c:v>
                </c:pt>
                <c:pt idx="113">
                  <c:v>12.894672202709836</c:v>
                </c:pt>
                <c:pt idx="114">
                  <c:v>12.198345249268526</c:v>
                </c:pt>
                <c:pt idx="115">
                  <c:v>12.644781219932034</c:v>
                </c:pt>
                <c:pt idx="116">
                  <c:v>14.537156565994739</c:v>
                </c:pt>
                <c:pt idx="117">
                  <c:v>9.536757693123954</c:v>
                </c:pt>
                <c:pt idx="118">
                  <c:v>10.720573190231802</c:v>
                </c:pt>
                <c:pt idx="119">
                  <c:v>8.89940112612316</c:v>
                </c:pt>
                <c:pt idx="120">
                  <c:v>12.402752369209903</c:v>
                </c:pt>
                <c:pt idx="121">
                  <c:v>12.205907435935485</c:v>
                </c:pt>
                <c:pt idx="122">
                  <c:v>16.205420325870577</c:v>
                </c:pt>
                <c:pt idx="123">
                  <c:v>13.307792367282039</c:v>
                </c:pt>
                <c:pt idx="124">
                  <c:v>7.902274868249215</c:v>
                </c:pt>
                <c:pt idx="125">
                  <c:v>10.225121307247964</c:v>
                </c:pt>
                <c:pt idx="126">
                  <c:v>19.641316289753696</c:v>
                </c:pt>
                <c:pt idx="127">
                  <c:v>12.748511479421834</c:v>
                </c:pt>
                <c:pt idx="128">
                  <c:v>10.305571941876973</c:v>
                </c:pt>
                <c:pt idx="129">
                  <c:v>11.210051636712633</c:v>
                </c:pt>
                <c:pt idx="130">
                  <c:v>10.411751088780578</c:v>
                </c:pt>
                <c:pt idx="131">
                  <c:v>12.897081538162045</c:v>
                </c:pt>
                <c:pt idx="132">
                  <c:v>15.029790038880165</c:v>
                </c:pt>
                <c:pt idx="133">
                  <c:v>9.37042591959126</c:v>
                </c:pt>
                <c:pt idx="134">
                  <c:v>10.25114380348013</c:v>
                </c:pt>
                <c:pt idx="135">
                  <c:v>11.052813534104121</c:v>
                </c:pt>
                <c:pt idx="136">
                  <c:v>9.928531220245697</c:v>
                </c:pt>
                <c:pt idx="137">
                  <c:v>15.866936789606811</c:v>
                </c:pt>
                <c:pt idx="138">
                  <c:v>17.28820259541442</c:v>
                </c:pt>
                <c:pt idx="139">
                  <c:v>14.635728571053862</c:v>
                </c:pt>
                <c:pt idx="140">
                  <c:v>14.552153655984835</c:v>
                </c:pt>
                <c:pt idx="141">
                  <c:v>5.1863159267757055</c:v>
                </c:pt>
                <c:pt idx="142">
                  <c:v>14.481007523212288</c:v>
                </c:pt>
                <c:pt idx="143">
                  <c:v>10.502757146533607</c:v>
                </c:pt>
                <c:pt idx="144">
                  <c:v>12.798334095986975</c:v>
                </c:pt>
                <c:pt idx="145">
                  <c:v>9.095339938576464</c:v>
                </c:pt>
                <c:pt idx="146">
                  <c:v>11.634803360320596</c:v>
                </c:pt>
                <c:pt idx="147">
                  <c:v>12.417269497127215</c:v>
                </c:pt>
                <c:pt idx="148">
                  <c:v>10.413281574438303</c:v>
                </c:pt>
                <c:pt idx="149">
                  <c:v>16.24431870309339</c:v>
                </c:pt>
                <c:pt idx="150">
                  <c:v>20.39121937176529</c:v>
                </c:pt>
                <c:pt idx="151">
                  <c:v>14.158737768529392</c:v>
                </c:pt>
                <c:pt idx="152">
                  <c:v>12.355742336260061</c:v>
                </c:pt>
                <c:pt idx="153">
                  <c:v>11.189458304085079</c:v>
                </c:pt>
                <c:pt idx="154">
                  <c:v>16.32120498476064</c:v>
                </c:pt>
                <c:pt idx="155">
                  <c:v>15.715301925597846</c:v>
                </c:pt>
                <c:pt idx="156">
                  <c:v>14.561905728381277</c:v>
                </c:pt>
                <c:pt idx="157">
                  <c:v>11.128737405047486</c:v>
                </c:pt>
                <c:pt idx="158">
                  <c:v>7.437604856258022</c:v>
                </c:pt>
                <c:pt idx="159">
                  <c:v>7.460406412732197</c:v>
                </c:pt>
                <c:pt idx="160">
                  <c:v>13.782988461901432</c:v>
                </c:pt>
                <c:pt idx="161">
                  <c:v>13.217858212003053</c:v>
                </c:pt>
                <c:pt idx="162">
                  <c:v>11.135505690481425</c:v>
                </c:pt>
                <c:pt idx="163">
                  <c:v>13.421192269991508</c:v>
                </c:pt>
                <c:pt idx="164">
                  <c:v>12.660274598664468</c:v>
                </c:pt>
                <c:pt idx="165">
                  <c:v>15.863111503439697</c:v>
                </c:pt>
                <c:pt idx="166">
                  <c:v>12.486591884341978</c:v>
                </c:pt>
                <c:pt idx="167">
                  <c:v>11.455220466290884</c:v>
                </c:pt>
                <c:pt idx="168">
                  <c:v>12.234739566772761</c:v>
                </c:pt>
                <c:pt idx="169">
                  <c:v>9.753561265332447</c:v>
                </c:pt>
                <c:pt idx="170">
                  <c:v>11.195691591094956</c:v>
                </c:pt>
                <c:pt idx="171">
                  <c:v>14.427804781653183</c:v>
                </c:pt>
                <c:pt idx="172">
                  <c:v>15.794861745896403</c:v>
                </c:pt>
                <c:pt idx="173">
                  <c:v>9.870131252923958</c:v>
                </c:pt>
                <c:pt idx="174">
                  <c:v>17.150553944753707</c:v>
                </c:pt>
                <c:pt idx="175">
                  <c:v>16.088767213513332</c:v>
                </c:pt>
                <c:pt idx="176">
                  <c:v>5.900785491990477</c:v>
                </c:pt>
                <c:pt idx="177">
                  <c:v>14.981153084676926</c:v>
                </c:pt>
                <c:pt idx="178">
                  <c:v>13.13026930068783</c:v>
                </c:pt>
                <c:pt idx="179">
                  <c:v>10.996778358099377</c:v>
                </c:pt>
                <c:pt idx="180">
                  <c:v>8.599971968403995</c:v>
                </c:pt>
                <c:pt idx="181">
                  <c:v>13.4003285629305</c:v>
                </c:pt>
                <c:pt idx="182">
                  <c:v>12.15079036144938</c:v>
                </c:pt>
                <c:pt idx="183">
                  <c:v>13.10690722999717</c:v>
                </c:pt>
                <c:pt idx="184">
                  <c:v>8.05623134660811</c:v>
                </c:pt>
                <c:pt idx="185">
                  <c:v>14.557586688546987</c:v>
                </c:pt>
                <c:pt idx="186">
                  <c:v>11.194851008938365</c:v>
                </c:pt>
                <c:pt idx="187">
                  <c:v>9.557177561081264</c:v>
                </c:pt>
                <c:pt idx="188">
                  <c:v>11.13368519946221</c:v>
                </c:pt>
                <c:pt idx="189">
                  <c:v>13.310504502030598</c:v>
                </c:pt>
                <c:pt idx="190">
                  <c:v>10.03129554092573</c:v>
                </c:pt>
                <c:pt idx="191">
                  <c:v>8.206807550226529</c:v>
                </c:pt>
                <c:pt idx="192">
                  <c:v>9.20663225601603</c:v>
                </c:pt>
                <c:pt idx="193">
                  <c:v>12.338551098047004</c:v>
                </c:pt>
                <c:pt idx="194">
                  <c:v>10.742576634760693</c:v>
                </c:pt>
                <c:pt idx="195">
                  <c:v>7.953293156941125</c:v>
                </c:pt>
                <c:pt idx="196">
                  <c:v>17.85778945932495</c:v>
                </c:pt>
                <c:pt idx="197">
                  <c:v>10.268369536171697</c:v>
                </c:pt>
                <c:pt idx="198">
                  <c:v>14.566968868128203</c:v>
                </c:pt>
                <c:pt idx="199">
                  <c:v>11.750500059664006</c:v>
                </c:pt>
                <c:pt idx="200">
                  <c:v>14.251230087177834</c:v>
                </c:pt>
                <c:pt idx="201">
                  <c:v>15.27279383705574</c:v>
                </c:pt>
                <c:pt idx="202">
                  <c:v>8.17531400804323</c:v>
                </c:pt>
                <c:pt idx="203">
                  <c:v>13.395904388331301</c:v>
                </c:pt>
                <c:pt idx="204">
                  <c:v>10.551593702420703</c:v>
                </c:pt>
                <c:pt idx="205">
                  <c:v>13.947269506281092</c:v>
                </c:pt>
                <c:pt idx="206">
                  <c:v>12.274625797306445</c:v>
                </c:pt>
                <c:pt idx="207">
                  <c:v>10.227733383233183</c:v>
                </c:pt>
                <c:pt idx="208">
                  <c:v>9.328930922710603</c:v>
                </c:pt>
                <c:pt idx="209">
                  <c:v>14.205447765733398</c:v>
                </c:pt>
                <c:pt idx="210">
                  <c:v>14.804367148405559</c:v>
                </c:pt>
                <c:pt idx="211">
                  <c:v>12.467355354107367</c:v>
                </c:pt>
                <c:pt idx="212">
                  <c:v>17.187225929304514</c:v>
                </c:pt>
                <c:pt idx="213">
                  <c:v>13.09190472626976</c:v>
                </c:pt>
                <c:pt idx="214">
                  <c:v>12.213325145924896</c:v>
                </c:pt>
                <c:pt idx="215">
                  <c:v>7.6004925266145325</c:v>
                </c:pt>
                <c:pt idx="216">
                  <c:v>19.50796166391021</c:v>
                </c:pt>
                <c:pt idx="217">
                  <c:v>7.454532064045849</c:v>
                </c:pt>
                <c:pt idx="218">
                  <c:v>11.504342140581512</c:v>
                </c:pt>
                <c:pt idx="219">
                  <c:v>12.221443701576204</c:v>
                </c:pt>
                <c:pt idx="220">
                  <c:v>9.71606771659928</c:v>
                </c:pt>
                <c:pt idx="221">
                  <c:v>16.708039310690122</c:v>
                </c:pt>
                <c:pt idx="222">
                  <c:v>12.13726393354264</c:v>
                </c:pt>
                <c:pt idx="223">
                  <c:v>11.350879783218002</c:v>
                </c:pt>
                <c:pt idx="224">
                  <c:v>10.407325086478203</c:v>
                </c:pt>
                <c:pt idx="225">
                  <c:v>12.826922581441398</c:v>
                </c:pt>
                <c:pt idx="226">
                  <c:v>17.306478472200023</c:v>
                </c:pt>
                <c:pt idx="227">
                  <c:v>13.693944891344218</c:v>
                </c:pt>
                <c:pt idx="228">
                  <c:v>15.567652878662052</c:v>
                </c:pt>
                <c:pt idx="229">
                  <c:v>16.453704326954742</c:v>
                </c:pt>
                <c:pt idx="230">
                  <c:v>9.42574247871628</c:v>
                </c:pt>
                <c:pt idx="231">
                  <c:v>8.9138357873216</c:v>
                </c:pt>
                <c:pt idx="232">
                  <c:v>16.031471443647558</c:v>
                </c:pt>
                <c:pt idx="233">
                  <c:v>8.147765714102249</c:v>
                </c:pt>
                <c:pt idx="234">
                  <c:v>14.50808977970707</c:v>
                </c:pt>
                <c:pt idx="235">
                  <c:v>8.883838339853607</c:v>
                </c:pt>
                <c:pt idx="236">
                  <c:v>12.366299770312722</c:v>
                </c:pt>
                <c:pt idx="237">
                  <c:v>10.871057013215376</c:v>
                </c:pt>
                <c:pt idx="238">
                  <c:v>14.270939531250647</c:v>
                </c:pt>
                <c:pt idx="239">
                  <c:v>15.310331416891865</c:v>
                </c:pt>
                <c:pt idx="240">
                  <c:v>7.512347261753189</c:v>
                </c:pt>
                <c:pt idx="241">
                  <c:v>11.898048506828884</c:v>
                </c:pt>
                <c:pt idx="242">
                  <c:v>16.285934748677008</c:v>
                </c:pt>
                <c:pt idx="243">
                  <c:v>12.198595161118092</c:v>
                </c:pt>
                <c:pt idx="244">
                  <c:v>11.237315638902526</c:v>
                </c:pt>
                <c:pt idx="245">
                  <c:v>8.526364981959972</c:v>
                </c:pt>
                <c:pt idx="246">
                  <c:v>13.627274027790659</c:v>
                </c:pt>
                <c:pt idx="247">
                  <c:v>14.232590033755816</c:v>
                </c:pt>
                <c:pt idx="248">
                  <c:v>13.620925146552876</c:v>
                </c:pt>
                <c:pt idx="249">
                  <c:v>13.178640345822814</c:v>
                </c:pt>
                <c:pt idx="250">
                  <c:v>8.248867285396223</c:v>
                </c:pt>
                <c:pt idx="251">
                  <c:v>12.851796538376725</c:v>
                </c:pt>
                <c:pt idx="252">
                  <c:v>14.349270889000062</c:v>
                </c:pt>
                <c:pt idx="253">
                  <c:v>12.117286807372858</c:v>
                </c:pt>
                <c:pt idx="254">
                  <c:v>6.897022572797295</c:v>
                </c:pt>
                <c:pt idx="255">
                  <c:v>16.619488251050477</c:v>
                </c:pt>
                <c:pt idx="256">
                  <c:v>6.828768969949532</c:v>
                </c:pt>
                <c:pt idx="257">
                  <c:v>11.78097556195869</c:v>
                </c:pt>
                <c:pt idx="258">
                  <c:v>8.651885846728222</c:v>
                </c:pt>
                <c:pt idx="259">
                  <c:v>8.32578863777611</c:v>
                </c:pt>
                <c:pt idx="260">
                  <c:v>8.215235468306025</c:v>
                </c:pt>
                <c:pt idx="261">
                  <c:v>16.756277086121848</c:v>
                </c:pt>
                <c:pt idx="262">
                  <c:v>11.167029061090727</c:v>
                </c:pt>
                <c:pt idx="263">
                  <c:v>12.531112619873683</c:v>
                </c:pt>
                <c:pt idx="264">
                  <c:v>9.710774228897922</c:v>
                </c:pt>
                <c:pt idx="265">
                  <c:v>7.964805980012489</c:v>
                </c:pt>
                <c:pt idx="266">
                  <c:v>13.813339725507472</c:v>
                </c:pt>
                <c:pt idx="267">
                  <c:v>12.262865030714416</c:v>
                </c:pt>
                <c:pt idx="268">
                  <c:v>10.968272177423506</c:v>
                </c:pt>
                <c:pt idx="269">
                  <c:v>13.94843483263108</c:v>
                </c:pt>
                <c:pt idx="270">
                  <c:v>7.9126364093423565</c:v>
                </c:pt>
                <c:pt idx="271">
                  <c:v>3.870628182770238</c:v>
                </c:pt>
                <c:pt idx="272">
                  <c:v>15.312599650893254</c:v>
                </c:pt>
                <c:pt idx="273">
                  <c:v>15.819478063559039</c:v>
                </c:pt>
                <c:pt idx="274">
                  <c:v>9.236177191325153</c:v>
                </c:pt>
                <c:pt idx="275">
                  <c:v>11.883267299962379</c:v>
                </c:pt>
                <c:pt idx="276">
                  <c:v>12.938073307172555</c:v>
                </c:pt>
                <c:pt idx="277">
                  <c:v>14.14198203499293</c:v>
                </c:pt>
                <c:pt idx="278">
                  <c:v>15.38117539449405</c:v>
                </c:pt>
                <c:pt idx="279">
                  <c:v>7.172439692582241</c:v>
                </c:pt>
                <c:pt idx="280">
                  <c:v>15.81546752505172</c:v>
                </c:pt>
                <c:pt idx="281">
                  <c:v>9.93990652942908</c:v>
                </c:pt>
                <c:pt idx="282">
                  <c:v>8.648970447158563</c:v>
                </c:pt>
                <c:pt idx="283">
                  <c:v>10.340764441874953</c:v>
                </c:pt>
                <c:pt idx="284">
                  <c:v>10.141703986679513</c:v>
                </c:pt>
                <c:pt idx="285">
                  <c:v>11.788425084461188</c:v>
                </c:pt>
                <c:pt idx="286">
                  <c:v>13.886282267098627</c:v>
                </c:pt>
                <c:pt idx="287">
                  <c:v>12.125555393148296</c:v>
                </c:pt>
                <c:pt idx="288">
                  <c:v>16.229676025465274</c:v>
                </c:pt>
                <c:pt idx="289">
                  <c:v>7.071116823198588</c:v>
                </c:pt>
                <c:pt idx="290">
                  <c:v>12.074153482121648</c:v>
                </c:pt>
                <c:pt idx="291">
                  <c:v>7.629921838970014</c:v>
                </c:pt>
                <c:pt idx="292">
                  <c:v>12.901342705723865</c:v>
                </c:pt>
                <c:pt idx="293">
                  <c:v>18.761606187258558</c:v>
                </c:pt>
                <c:pt idx="294">
                  <c:v>10.047870728644604</c:v>
                </c:pt>
                <c:pt idx="295">
                  <c:v>13.28568604126529</c:v>
                </c:pt>
                <c:pt idx="296">
                  <c:v>12.404250306239586</c:v>
                </c:pt>
                <c:pt idx="297">
                  <c:v>12.726474339767787</c:v>
                </c:pt>
                <c:pt idx="298">
                  <c:v>17.073803082975914</c:v>
                </c:pt>
                <c:pt idx="299">
                  <c:v>17.11196351766657</c:v>
                </c:pt>
                <c:pt idx="300">
                  <c:v>7.776982067426639</c:v>
                </c:pt>
                <c:pt idx="301">
                  <c:v>17.403558523704184</c:v>
                </c:pt>
                <c:pt idx="302">
                  <c:v>13.670896470554698</c:v>
                </c:pt>
                <c:pt idx="303">
                  <c:v>11.318787688231223</c:v>
                </c:pt>
                <c:pt idx="304">
                  <c:v>15.40504042049682</c:v>
                </c:pt>
                <c:pt idx="305">
                  <c:v>14.085049505003976</c:v>
                </c:pt>
                <c:pt idx="306">
                  <c:v>13.271383784418793</c:v>
                </c:pt>
                <c:pt idx="307">
                  <c:v>16.793260388109786</c:v>
                </c:pt>
                <c:pt idx="308">
                  <c:v>16.02793488513897</c:v>
                </c:pt>
                <c:pt idx="309">
                  <c:v>10.235535620912396</c:v>
                </c:pt>
                <c:pt idx="310">
                  <c:v>12.442280443875351</c:v>
                </c:pt>
                <c:pt idx="311">
                  <c:v>12.493879094645278</c:v>
                </c:pt>
                <c:pt idx="312">
                  <c:v>10.466777701509237</c:v>
                </c:pt>
                <c:pt idx="313">
                  <c:v>16.815838289265177</c:v>
                </c:pt>
                <c:pt idx="314">
                  <c:v>9.36397533255985</c:v>
                </c:pt>
                <c:pt idx="315">
                  <c:v>11.420112864760563</c:v>
                </c:pt>
                <c:pt idx="316">
                  <c:v>14.747037900917155</c:v>
                </c:pt>
                <c:pt idx="317">
                  <c:v>9.407775885862495</c:v>
                </c:pt>
                <c:pt idx="318">
                  <c:v>8.512742168562005</c:v>
                </c:pt>
                <c:pt idx="319">
                  <c:v>15.076236681937822</c:v>
                </c:pt>
                <c:pt idx="320">
                  <c:v>11.931008019641025</c:v>
                </c:pt>
                <c:pt idx="321">
                  <c:v>12.047038245756209</c:v>
                </c:pt>
                <c:pt idx="322">
                  <c:v>16.671897408784904</c:v>
                </c:pt>
                <c:pt idx="323">
                  <c:v>9.123083461560029</c:v>
                </c:pt>
                <c:pt idx="324">
                  <c:v>12.340852680287426</c:v>
                </c:pt>
                <c:pt idx="325">
                  <c:v>10.117018346530612</c:v>
                </c:pt>
                <c:pt idx="326">
                  <c:v>11.5317368489913</c:v>
                </c:pt>
                <c:pt idx="327">
                  <c:v>10.942990664739522</c:v>
                </c:pt>
                <c:pt idx="328">
                  <c:v>7.926858646686932</c:v>
                </c:pt>
                <c:pt idx="329">
                  <c:v>10.742804767400504</c:v>
                </c:pt>
                <c:pt idx="330">
                  <c:v>14.586068852795728</c:v>
                </c:pt>
                <c:pt idx="331">
                  <c:v>11.622062563920325</c:v>
                </c:pt>
                <c:pt idx="332">
                  <c:v>5.891584597644694</c:v>
                </c:pt>
                <c:pt idx="333">
                  <c:v>8.75258864741308</c:v>
                </c:pt>
                <c:pt idx="334">
                  <c:v>9.172467288672145</c:v>
                </c:pt>
                <c:pt idx="335">
                  <c:v>11.645774773581897</c:v>
                </c:pt>
                <c:pt idx="336">
                  <c:v>13.658570846730646</c:v>
                </c:pt>
                <c:pt idx="337">
                  <c:v>12.31024356825616</c:v>
                </c:pt>
                <c:pt idx="338">
                  <c:v>11.828275918794612</c:v>
                </c:pt>
                <c:pt idx="339">
                  <c:v>8.159137578228563</c:v>
                </c:pt>
                <c:pt idx="340">
                  <c:v>7.063734723205858</c:v>
                </c:pt>
                <c:pt idx="341">
                  <c:v>8.085794080059927</c:v>
                </c:pt>
                <c:pt idx="342">
                  <c:v>13.015870833134278</c:v>
                </c:pt>
                <c:pt idx="343">
                  <c:v>13.184592218885406</c:v>
                </c:pt>
                <c:pt idx="344">
                  <c:v>13.090645994652098</c:v>
                </c:pt>
                <c:pt idx="345">
                  <c:v>14.082156490440312</c:v>
                </c:pt>
                <c:pt idx="346">
                  <c:v>14.988699140865595</c:v>
                </c:pt>
                <c:pt idx="347">
                  <c:v>6.698019258305878</c:v>
                </c:pt>
                <c:pt idx="348">
                  <c:v>14.146367307020684</c:v>
                </c:pt>
                <c:pt idx="349">
                  <c:v>14.913604511778322</c:v>
                </c:pt>
                <c:pt idx="350">
                  <c:v>8.843287795222002</c:v>
                </c:pt>
                <c:pt idx="351">
                  <c:v>13.312128692777838</c:v>
                </c:pt>
                <c:pt idx="352">
                  <c:v>14.025597376930847</c:v>
                </c:pt>
                <c:pt idx="353">
                  <c:v>11.564885042108722</c:v>
                </c:pt>
                <c:pt idx="354">
                  <c:v>11.887326115952863</c:v>
                </c:pt>
                <c:pt idx="355">
                  <c:v>10.205967552608357</c:v>
                </c:pt>
                <c:pt idx="356">
                  <c:v>5.4037828539684165</c:v>
                </c:pt>
                <c:pt idx="357">
                  <c:v>12.868452840755035</c:v>
                </c:pt>
                <c:pt idx="358">
                  <c:v>9.101639567478365</c:v>
                </c:pt>
                <c:pt idx="359">
                  <c:v>9.786195302612295</c:v>
                </c:pt>
                <c:pt idx="360">
                  <c:v>17.656645842956706</c:v>
                </c:pt>
                <c:pt idx="361">
                  <c:v>10.427240690763995</c:v>
                </c:pt>
                <c:pt idx="362">
                  <c:v>10.26647952895319</c:v>
                </c:pt>
                <c:pt idx="363">
                  <c:v>15.844658398927647</c:v>
                </c:pt>
                <c:pt idx="364">
                  <c:v>14.887414862504388</c:v>
                </c:pt>
                <c:pt idx="365">
                  <c:v>17.661425826359082</c:v>
                </c:pt>
                <c:pt idx="366">
                  <c:v>13.61034580391266</c:v>
                </c:pt>
                <c:pt idx="367">
                  <c:v>12.804238157786772</c:v>
                </c:pt>
                <c:pt idx="368">
                  <c:v>17.145214481985747</c:v>
                </c:pt>
                <c:pt idx="369">
                  <c:v>11.702905841929425</c:v>
                </c:pt>
                <c:pt idx="370">
                  <c:v>4.570678254749835</c:v>
                </c:pt>
                <c:pt idx="371">
                  <c:v>11.800348689533516</c:v>
                </c:pt>
                <c:pt idx="372">
                  <c:v>12.637495979106015</c:v>
                </c:pt>
                <c:pt idx="373">
                  <c:v>8.431172452614128</c:v>
                </c:pt>
                <c:pt idx="374">
                  <c:v>14.721759324786941</c:v>
                </c:pt>
                <c:pt idx="375">
                  <c:v>10.724265123495803</c:v>
                </c:pt>
                <c:pt idx="376">
                  <c:v>12.310807017161036</c:v>
                </c:pt>
                <c:pt idx="377">
                  <c:v>12.959809911368286</c:v>
                </c:pt>
                <c:pt idx="378">
                  <c:v>9.916410254074068</c:v>
                </c:pt>
                <c:pt idx="379">
                  <c:v>3.131638946319077</c:v>
                </c:pt>
                <c:pt idx="380">
                  <c:v>11.951285853071312</c:v>
                </c:pt>
                <c:pt idx="381">
                  <c:v>17.585434659843727</c:v>
                </c:pt>
                <c:pt idx="382">
                  <c:v>15.486873811242365</c:v>
                </c:pt>
                <c:pt idx="383">
                  <c:v>12.020347847916597</c:v>
                </c:pt>
                <c:pt idx="384">
                  <c:v>8.010999282373362</c:v>
                </c:pt>
                <c:pt idx="385">
                  <c:v>15.475171205560464</c:v>
                </c:pt>
                <c:pt idx="386">
                  <c:v>16.962788155129854</c:v>
                </c:pt>
                <c:pt idx="387">
                  <c:v>10.345401655099337</c:v>
                </c:pt>
                <c:pt idx="388">
                  <c:v>7.692200225906542</c:v>
                </c:pt>
                <c:pt idx="389">
                  <c:v>16.288715862842217</c:v>
                </c:pt>
                <c:pt idx="390">
                  <c:v>9.562409246702897</c:v>
                </c:pt>
                <c:pt idx="391">
                  <c:v>7.618404624176634</c:v>
                </c:pt>
                <c:pt idx="392">
                  <c:v>14.02162948340105</c:v>
                </c:pt>
                <c:pt idx="393">
                  <c:v>15.357948451132824</c:v>
                </c:pt>
                <c:pt idx="394">
                  <c:v>9.240283588735224</c:v>
                </c:pt>
                <c:pt idx="395">
                  <c:v>9.015136833267809</c:v>
                </c:pt>
                <c:pt idx="396">
                  <c:v>16.54728622516728</c:v>
                </c:pt>
                <c:pt idx="397">
                  <c:v>11.241302848590061</c:v>
                </c:pt>
                <c:pt idx="398">
                  <c:v>16.25307104138359</c:v>
                </c:pt>
                <c:pt idx="399">
                  <c:v>9.328975951119636</c:v>
                </c:pt>
                <c:pt idx="400">
                  <c:v>11.351386679421848</c:v>
                </c:pt>
                <c:pt idx="401">
                  <c:v>10.154218068435222</c:v>
                </c:pt>
                <c:pt idx="402">
                  <c:v>10.375103175544314</c:v>
                </c:pt>
                <c:pt idx="403">
                  <c:v>9.962635694879072</c:v>
                </c:pt>
                <c:pt idx="404">
                  <c:v>11.508578359200527</c:v>
                </c:pt>
                <c:pt idx="405">
                  <c:v>8.078346265546339</c:v>
                </c:pt>
                <c:pt idx="406">
                  <c:v>13.094231560061438</c:v>
                </c:pt>
                <c:pt idx="407">
                  <c:v>13.227936411281728</c:v>
                </c:pt>
                <c:pt idx="408">
                  <c:v>11.728961085279781</c:v>
                </c:pt>
                <c:pt idx="409">
                  <c:v>6.876160015751879</c:v>
                </c:pt>
                <c:pt idx="410">
                  <c:v>9.269241134506363</c:v>
                </c:pt>
                <c:pt idx="411">
                  <c:v>7.722114273835908</c:v>
                </c:pt>
                <c:pt idx="412">
                  <c:v>12.842819398132592</c:v>
                </c:pt>
                <c:pt idx="413">
                  <c:v>14.970430894705046</c:v>
                </c:pt>
                <c:pt idx="414">
                  <c:v>9.607448092554808</c:v>
                </c:pt>
                <c:pt idx="415">
                  <c:v>14.157994850941659</c:v>
                </c:pt>
                <c:pt idx="416">
                  <c:v>9.923252632655107</c:v>
                </c:pt>
                <c:pt idx="417">
                  <c:v>6.435477790680582</c:v>
                </c:pt>
                <c:pt idx="418">
                  <c:v>7.3976952939800915</c:v>
                </c:pt>
                <c:pt idx="419">
                  <c:v>13.984370964804754</c:v>
                </c:pt>
                <c:pt idx="420">
                  <c:v>11.484872280540847</c:v>
                </c:pt>
                <c:pt idx="421">
                  <c:v>13.008852113863874</c:v>
                </c:pt>
                <c:pt idx="422">
                  <c:v>9.044804135647887</c:v>
                </c:pt>
                <c:pt idx="423">
                  <c:v>11.743130818930442</c:v>
                </c:pt>
                <c:pt idx="424">
                  <c:v>13.52406849846053</c:v>
                </c:pt>
                <c:pt idx="425">
                  <c:v>11.243478665396363</c:v>
                </c:pt>
                <c:pt idx="426">
                  <c:v>13.901748112619806</c:v>
                </c:pt>
                <c:pt idx="427">
                  <c:v>9.49116744028958</c:v>
                </c:pt>
                <c:pt idx="428">
                  <c:v>15.388878725462604</c:v>
                </c:pt>
                <c:pt idx="429">
                  <c:v>8.684923771238914</c:v>
                </c:pt>
                <c:pt idx="430">
                  <c:v>12.10833542823974</c:v>
                </c:pt>
                <c:pt idx="431">
                  <c:v>12.619286879264205</c:v>
                </c:pt>
                <c:pt idx="432">
                  <c:v>13.445862111460844</c:v>
                </c:pt>
                <c:pt idx="433">
                  <c:v>11.716825150517804</c:v>
                </c:pt>
                <c:pt idx="434">
                  <c:v>12.86147615494546</c:v>
                </c:pt>
                <c:pt idx="435">
                  <c:v>10.578143724154154</c:v>
                </c:pt>
                <c:pt idx="436">
                  <c:v>5.948449270911622</c:v>
                </c:pt>
                <c:pt idx="437">
                  <c:v>13.059237289132454</c:v>
                </c:pt>
                <c:pt idx="438">
                  <c:v>4.435876091535966</c:v>
                </c:pt>
                <c:pt idx="439">
                  <c:v>8.035858706003035</c:v>
                </c:pt>
                <c:pt idx="440">
                  <c:v>11.375276942459866</c:v>
                </c:pt>
                <c:pt idx="441">
                  <c:v>11.497488142858144</c:v>
                </c:pt>
                <c:pt idx="442">
                  <c:v>9.244505492917966</c:v>
                </c:pt>
                <c:pt idx="443">
                  <c:v>12.82088542045411</c:v>
                </c:pt>
                <c:pt idx="444">
                  <c:v>16.774435080717804</c:v>
                </c:pt>
                <c:pt idx="445">
                  <c:v>10.384546128886717</c:v>
                </c:pt>
                <c:pt idx="446">
                  <c:v>8.581902489210025</c:v>
                </c:pt>
                <c:pt idx="447">
                  <c:v>12.49757744442977</c:v>
                </c:pt>
                <c:pt idx="448">
                  <c:v>7.592842514046406</c:v>
                </c:pt>
                <c:pt idx="449">
                  <c:v>11.005627647731842</c:v>
                </c:pt>
                <c:pt idx="450">
                  <c:v>12.409452865111023</c:v>
                </c:pt>
                <c:pt idx="451">
                  <c:v>12.4895784104717</c:v>
                </c:pt>
                <c:pt idx="452">
                  <c:v>6.198535114888919</c:v>
                </c:pt>
                <c:pt idx="453">
                  <c:v>8.123935226125855</c:v>
                </c:pt>
                <c:pt idx="454">
                  <c:v>10.622950519497454</c:v>
                </c:pt>
                <c:pt idx="455">
                  <c:v>15.564759510831063</c:v>
                </c:pt>
                <c:pt idx="456">
                  <c:v>9.240780852926557</c:v>
                </c:pt>
                <c:pt idx="457">
                  <c:v>16.266246915074213</c:v>
                </c:pt>
                <c:pt idx="458">
                  <c:v>11.726799707808592</c:v>
                </c:pt>
                <c:pt idx="459">
                  <c:v>9.811372471855575</c:v>
                </c:pt>
                <c:pt idx="460">
                  <c:v>14.43603482749943</c:v>
                </c:pt>
                <c:pt idx="461">
                  <c:v>10.955103597342218</c:v>
                </c:pt>
                <c:pt idx="462">
                  <c:v>14.729663818219347</c:v>
                </c:pt>
                <c:pt idx="463">
                  <c:v>17.448549488186117</c:v>
                </c:pt>
                <c:pt idx="464">
                  <c:v>12.658607866934942</c:v>
                </c:pt>
                <c:pt idx="465">
                  <c:v>10.823085636378293</c:v>
                </c:pt>
                <c:pt idx="466">
                  <c:v>17.102047296271508</c:v>
                </c:pt>
                <c:pt idx="467">
                  <c:v>15.004246717898233</c:v>
                </c:pt>
                <c:pt idx="468">
                  <c:v>12.90782460572704</c:v>
                </c:pt>
                <c:pt idx="469">
                  <c:v>11.006861975773793</c:v>
                </c:pt>
                <c:pt idx="470">
                  <c:v>13.317117257294218</c:v>
                </c:pt>
                <c:pt idx="471">
                  <c:v>14.151049950678466</c:v>
                </c:pt>
                <c:pt idx="472">
                  <c:v>16.617448406267755</c:v>
                </c:pt>
                <c:pt idx="473">
                  <c:v>16.24918807720453</c:v>
                </c:pt>
                <c:pt idx="474">
                  <c:v>12.907086727346798</c:v>
                </c:pt>
                <c:pt idx="475">
                  <c:v>11.875354731713589</c:v>
                </c:pt>
                <c:pt idx="476">
                  <c:v>13.573879590933736</c:v>
                </c:pt>
                <c:pt idx="477">
                  <c:v>17.45329003125753</c:v>
                </c:pt>
                <c:pt idx="478">
                  <c:v>13.315262449740866</c:v>
                </c:pt>
                <c:pt idx="479">
                  <c:v>16.40376499039893</c:v>
                </c:pt>
                <c:pt idx="480">
                  <c:v>8.521912105721027</c:v>
                </c:pt>
                <c:pt idx="481">
                  <c:v>11.9489727880224</c:v>
                </c:pt>
                <c:pt idx="482">
                  <c:v>6.916514331028951</c:v>
                </c:pt>
                <c:pt idx="483">
                  <c:v>7.360261550501073</c:v>
                </c:pt>
                <c:pt idx="484">
                  <c:v>15.23710779048379</c:v>
                </c:pt>
                <c:pt idx="485">
                  <c:v>15.00642863175209</c:v>
                </c:pt>
                <c:pt idx="486">
                  <c:v>13.475164586820515</c:v>
                </c:pt>
                <c:pt idx="487">
                  <c:v>6.955437778605878</c:v>
                </c:pt>
                <c:pt idx="488">
                  <c:v>16.52052636418335</c:v>
                </c:pt>
                <c:pt idx="489">
                  <c:v>9.994548408558062</c:v>
                </c:pt>
                <c:pt idx="490">
                  <c:v>8.500731093394899</c:v>
                </c:pt>
                <c:pt idx="491">
                  <c:v>12.495789889643143</c:v>
                </c:pt>
                <c:pt idx="492">
                  <c:v>12.338943785427297</c:v>
                </c:pt>
                <c:pt idx="493">
                  <c:v>8.457735295690934</c:v>
                </c:pt>
                <c:pt idx="494">
                  <c:v>8.820375309142388</c:v>
                </c:pt>
                <c:pt idx="495">
                  <c:v>10.949690927058965</c:v>
                </c:pt>
                <c:pt idx="496">
                  <c:v>12.741987633432744</c:v>
                </c:pt>
                <c:pt idx="497">
                  <c:v>8.613188997302679</c:v>
                </c:pt>
                <c:pt idx="498">
                  <c:v>4.188933753938217</c:v>
                </c:pt>
                <c:pt idx="499">
                  <c:v>16.97231890675602</c:v>
                </c:pt>
                <c:pt idx="500">
                  <c:v>15.767507972793995</c:v>
                </c:pt>
                <c:pt idx="501">
                  <c:v>12.242224885681075</c:v>
                </c:pt>
                <c:pt idx="502">
                  <c:v>16.415083370481653</c:v>
                </c:pt>
                <c:pt idx="503">
                  <c:v>14.52266455895928</c:v>
                </c:pt>
                <c:pt idx="504">
                  <c:v>16.083625212858575</c:v>
                </c:pt>
                <c:pt idx="505">
                  <c:v>9.70316759579077</c:v>
                </c:pt>
                <c:pt idx="506">
                  <c:v>9.101874503489768</c:v>
                </c:pt>
                <c:pt idx="507">
                  <c:v>15.00804029103105</c:v>
                </c:pt>
                <c:pt idx="508">
                  <c:v>16.501495436158542</c:v>
                </c:pt>
                <c:pt idx="509">
                  <c:v>14.151105080157741</c:v>
                </c:pt>
                <c:pt idx="510">
                  <c:v>15.01363589080745</c:v>
                </c:pt>
                <c:pt idx="511">
                  <c:v>10.405774872458473</c:v>
                </c:pt>
                <c:pt idx="512">
                  <c:v>16.952388266891095</c:v>
                </c:pt>
                <c:pt idx="513">
                  <c:v>14.713565246310813</c:v>
                </c:pt>
                <c:pt idx="514">
                  <c:v>12.824365625224495</c:v>
                </c:pt>
                <c:pt idx="515">
                  <c:v>9.475573820626835</c:v>
                </c:pt>
                <c:pt idx="516">
                  <c:v>9.042416112133434</c:v>
                </c:pt>
                <c:pt idx="517">
                  <c:v>15.445886014401182</c:v>
                </c:pt>
                <c:pt idx="518">
                  <c:v>13.51303293456989</c:v>
                </c:pt>
                <c:pt idx="519">
                  <c:v>9.232701693813393</c:v>
                </c:pt>
                <c:pt idx="520">
                  <c:v>13.082857320973758</c:v>
                </c:pt>
                <c:pt idx="521">
                  <c:v>11.93231627336543</c:v>
                </c:pt>
                <c:pt idx="522">
                  <c:v>10.613175953938185</c:v>
                </c:pt>
                <c:pt idx="523">
                  <c:v>19.98142425320165</c:v>
                </c:pt>
                <c:pt idx="524">
                  <c:v>10.498839169722043</c:v>
                </c:pt>
                <c:pt idx="525">
                  <c:v>13.314117219059437</c:v>
                </c:pt>
                <c:pt idx="526">
                  <c:v>12.18377265949328</c:v>
                </c:pt>
                <c:pt idx="527">
                  <c:v>14.029149715541735</c:v>
                </c:pt>
                <c:pt idx="528">
                  <c:v>12.453237617984842</c:v>
                </c:pt>
                <c:pt idx="529">
                  <c:v>11.878942889935992</c:v>
                </c:pt>
                <c:pt idx="530">
                  <c:v>11.159212229850459</c:v>
                </c:pt>
                <c:pt idx="531">
                  <c:v>15.591055787612945</c:v>
                </c:pt>
                <c:pt idx="532">
                  <c:v>16.422045384801947</c:v>
                </c:pt>
                <c:pt idx="533">
                  <c:v>13.292864669208729</c:v>
                </c:pt>
                <c:pt idx="534">
                  <c:v>18.294940613820337</c:v>
                </c:pt>
                <c:pt idx="535">
                  <c:v>8.92061666049921</c:v>
                </c:pt>
                <c:pt idx="536">
                  <c:v>8.732779191634053</c:v>
                </c:pt>
                <c:pt idx="537">
                  <c:v>9.820026527477552</c:v>
                </c:pt>
                <c:pt idx="538">
                  <c:v>14.422717174411293</c:v>
                </c:pt>
                <c:pt idx="539">
                  <c:v>14.172491375875909</c:v>
                </c:pt>
                <c:pt idx="540">
                  <c:v>7.27625260657277</c:v>
                </c:pt>
                <c:pt idx="541">
                  <c:v>7.785667464447623</c:v>
                </c:pt>
                <c:pt idx="542">
                  <c:v>7.468847079291826</c:v>
                </c:pt>
                <c:pt idx="543">
                  <c:v>12.231300887288228</c:v>
                </c:pt>
                <c:pt idx="544">
                  <c:v>15.916525056713716</c:v>
                </c:pt>
                <c:pt idx="545">
                  <c:v>8.880925207090524</c:v>
                </c:pt>
                <c:pt idx="546">
                  <c:v>12.736066278944547</c:v>
                </c:pt>
                <c:pt idx="547">
                  <c:v>10.914248120178398</c:v>
                </c:pt>
                <c:pt idx="548">
                  <c:v>14.373225155879195</c:v>
                </c:pt>
                <c:pt idx="549">
                  <c:v>12.707037908304903</c:v>
                </c:pt>
                <c:pt idx="550">
                  <c:v>16.91301178655605</c:v>
                </c:pt>
                <c:pt idx="551">
                  <c:v>15.839686537069845</c:v>
                </c:pt>
                <c:pt idx="552">
                  <c:v>11.602303854845585</c:v>
                </c:pt>
                <c:pt idx="553">
                  <c:v>18.088831662288932</c:v>
                </c:pt>
                <c:pt idx="554">
                  <c:v>10.142066342415248</c:v>
                </c:pt>
                <c:pt idx="555">
                  <c:v>8.031028260574002</c:v>
                </c:pt>
                <c:pt idx="556">
                  <c:v>13.622615204900411</c:v>
                </c:pt>
                <c:pt idx="557">
                  <c:v>11.59649595516305</c:v>
                </c:pt>
                <c:pt idx="558">
                  <c:v>16.057898997895364</c:v>
                </c:pt>
                <c:pt idx="559">
                  <c:v>13.13342981620438</c:v>
                </c:pt>
                <c:pt idx="560">
                  <c:v>17.251893614902425</c:v>
                </c:pt>
                <c:pt idx="561">
                  <c:v>9.33051562365135</c:v>
                </c:pt>
                <c:pt idx="562">
                  <c:v>10.633717193385628</c:v>
                </c:pt>
                <c:pt idx="563">
                  <c:v>5.974256946520641</c:v>
                </c:pt>
                <c:pt idx="564">
                  <c:v>11.11764102609191</c:v>
                </c:pt>
                <c:pt idx="565">
                  <c:v>10.889282636244767</c:v>
                </c:pt>
                <c:pt idx="566">
                  <c:v>9.5316886567021</c:v>
                </c:pt>
                <c:pt idx="567">
                  <c:v>13.336500058557004</c:v>
                </c:pt>
                <c:pt idx="568">
                  <c:v>13.583974264501489</c:v>
                </c:pt>
                <c:pt idx="569">
                  <c:v>15.005676570777682</c:v>
                </c:pt>
                <c:pt idx="570">
                  <c:v>9.01258446301913</c:v>
                </c:pt>
                <c:pt idx="571">
                  <c:v>13.305734612409509</c:v>
                </c:pt>
                <c:pt idx="572">
                  <c:v>13.513509066817745</c:v>
                </c:pt>
                <c:pt idx="573">
                  <c:v>12.179873948376397</c:v>
                </c:pt>
                <c:pt idx="574">
                  <c:v>11.097810911699518</c:v>
                </c:pt>
                <c:pt idx="575">
                  <c:v>13.320261746411697</c:v>
                </c:pt>
                <c:pt idx="576">
                  <c:v>6.862581904949413</c:v>
                </c:pt>
                <c:pt idx="577">
                  <c:v>6.763711241188484</c:v>
                </c:pt>
                <c:pt idx="578">
                  <c:v>13.691081278765262</c:v>
                </c:pt>
                <c:pt idx="579">
                  <c:v>12.82324881465098</c:v>
                </c:pt>
                <c:pt idx="580">
                  <c:v>11.264100494012885</c:v>
                </c:pt>
                <c:pt idx="581">
                  <c:v>14.764172577195474</c:v>
                </c:pt>
                <c:pt idx="582">
                  <c:v>18.476333230859165</c:v>
                </c:pt>
                <c:pt idx="583">
                  <c:v>3.6009253708728455</c:v>
                </c:pt>
                <c:pt idx="584">
                  <c:v>12.814234001205264</c:v>
                </c:pt>
                <c:pt idx="585">
                  <c:v>13.096445981682995</c:v>
                </c:pt>
                <c:pt idx="586">
                  <c:v>12.942461616778369</c:v>
                </c:pt>
                <c:pt idx="587">
                  <c:v>11.750112979504465</c:v>
                </c:pt>
                <c:pt idx="588">
                  <c:v>15.76585125359608</c:v>
                </c:pt>
                <c:pt idx="589">
                  <c:v>13.833928225137987</c:v>
                </c:pt>
                <c:pt idx="590">
                  <c:v>10.95700134826994</c:v>
                </c:pt>
                <c:pt idx="591">
                  <c:v>6.2045990841278575</c:v>
                </c:pt>
                <c:pt idx="592">
                  <c:v>13.346779600632605</c:v>
                </c:pt>
                <c:pt idx="593">
                  <c:v>11.753058010680641</c:v>
                </c:pt>
                <c:pt idx="594">
                  <c:v>12.1438731681279</c:v>
                </c:pt>
                <c:pt idx="595">
                  <c:v>7.351357344418293</c:v>
                </c:pt>
                <c:pt idx="596">
                  <c:v>9.30696108928015</c:v>
                </c:pt>
                <c:pt idx="597">
                  <c:v>14.715195046653474</c:v>
                </c:pt>
                <c:pt idx="598">
                  <c:v>6.549957088972225</c:v>
                </c:pt>
                <c:pt idx="599">
                  <c:v>10.465220848027423</c:v>
                </c:pt>
                <c:pt idx="600">
                  <c:v>18.036389777042313</c:v>
                </c:pt>
                <c:pt idx="601">
                  <c:v>17.307588989460555</c:v>
                </c:pt>
                <c:pt idx="602">
                  <c:v>11.38995305109913</c:v>
                </c:pt>
                <c:pt idx="603">
                  <c:v>8.286351365173417</c:v>
                </c:pt>
                <c:pt idx="604">
                  <c:v>12.405093033327681</c:v>
                </c:pt>
                <c:pt idx="605">
                  <c:v>13.392783402784488</c:v>
                </c:pt>
                <c:pt idx="606">
                  <c:v>9.47775345797934</c:v>
                </c:pt>
                <c:pt idx="607">
                  <c:v>14.318722419404352</c:v>
                </c:pt>
                <c:pt idx="608">
                  <c:v>18.11628581944968</c:v>
                </c:pt>
                <c:pt idx="609">
                  <c:v>11.39755586336216</c:v>
                </c:pt>
                <c:pt idx="610">
                  <c:v>9.86327824584535</c:v>
                </c:pt>
                <c:pt idx="611">
                  <c:v>17.416134972855968</c:v>
                </c:pt>
                <c:pt idx="612">
                  <c:v>9.805170763617</c:v>
                </c:pt>
                <c:pt idx="613">
                  <c:v>15.121384697627304</c:v>
                </c:pt>
                <c:pt idx="614">
                  <c:v>10.02234054969986</c:v>
                </c:pt>
                <c:pt idx="615">
                  <c:v>13.843718266481336</c:v>
                </c:pt>
                <c:pt idx="616">
                  <c:v>11.155849173087798</c:v>
                </c:pt>
                <c:pt idx="617">
                  <c:v>16.967105277387336</c:v>
                </c:pt>
                <c:pt idx="618">
                  <c:v>10.397833778940317</c:v>
                </c:pt>
                <c:pt idx="619">
                  <c:v>12.935668398095066</c:v>
                </c:pt>
                <c:pt idx="620">
                  <c:v>18.20627759734771</c:v>
                </c:pt>
                <c:pt idx="621">
                  <c:v>9.698990425129303</c:v>
                </c:pt>
                <c:pt idx="622">
                  <c:v>11.286582758745348</c:v>
                </c:pt>
                <c:pt idx="623">
                  <c:v>11.00627234787223</c:v>
                </c:pt>
                <c:pt idx="624">
                  <c:v>13.969215496227797</c:v>
                </c:pt>
                <c:pt idx="625">
                  <c:v>15.251708974865823</c:v>
                </c:pt>
                <c:pt idx="626">
                  <c:v>11.125005883560323</c:v>
                </c:pt>
                <c:pt idx="627">
                  <c:v>10.906092346387167</c:v>
                </c:pt>
                <c:pt idx="628">
                  <c:v>12.5754387470195</c:v>
                </c:pt>
                <c:pt idx="629">
                  <c:v>10.94765198694011</c:v>
                </c:pt>
                <c:pt idx="630">
                  <c:v>12.38501710910929</c:v>
                </c:pt>
                <c:pt idx="631">
                  <c:v>11.79701744521263</c:v>
                </c:pt>
                <c:pt idx="632">
                  <c:v>13.729085764202136</c:v>
                </c:pt>
                <c:pt idx="633">
                  <c:v>10.660443545266089</c:v>
                </c:pt>
                <c:pt idx="634">
                  <c:v>13.164345958781665</c:v>
                </c:pt>
                <c:pt idx="635">
                  <c:v>18.7736210414939</c:v>
                </c:pt>
                <c:pt idx="636">
                  <c:v>11.175668366691465</c:v>
                </c:pt>
                <c:pt idx="637">
                  <c:v>11.199339362709</c:v>
                </c:pt>
                <c:pt idx="638">
                  <c:v>13.631280270569919</c:v>
                </c:pt>
                <c:pt idx="639">
                  <c:v>7.547888432766788</c:v>
                </c:pt>
                <c:pt idx="640">
                  <c:v>14.821526241264442</c:v>
                </c:pt>
                <c:pt idx="641">
                  <c:v>14.138870804306686</c:v>
                </c:pt>
                <c:pt idx="642">
                  <c:v>12.64468220940088</c:v>
                </c:pt>
                <c:pt idx="643">
                  <c:v>15.736252582063305</c:v>
                </c:pt>
                <c:pt idx="644">
                  <c:v>13.547445261932952</c:v>
                </c:pt>
                <c:pt idx="645">
                  <c:v>7.626808023872461</c:v>
                </c:pt>
                <c:pt idx="646">
                  <c:v>14.840612828896404</c:v>
                </c:pt>
                <c:pt idx="647">
                  <c:v>13.089597784053083</c:v>
                </c:pt>
                <c:pt idx="648">
                  <c:v>14.131810156878238</c:v>
                </c:pt>
                <c:pt idx="649">
                  <c:v>12.150597735324213</c:v>
                </c:pt>
                <c:pt idx="650">
                  <c:v>7.28862942709196</c:v>
                </c:pt>
                <c:pt idx="651">
                  <c:v>13.23023975027762</c:v>
                </c:pt>
                <c:pt idx="652">
                  <c:v>16.943627499082723</c:v>
                </c:pt>
                <c:pt idx="653">
                  <c:v>16.413994877415853</c:v>
                </c:pt>
                <c:pt idx="654">
                  <c:v>8.595315887657144</c:v>
                </c:pt>
                <c:pt idx="655">
                  <c:v>8.970273628529416</c:v>
                </c:pt>
                <c:pt idx="656">
                  <c:v>12.12316762070385</c:v>
                </c:pt>
                <c:pt idx="657">
                  <c:v>12.188863233162792</c:v>
                </c:pt>
                <c:pt idx="658">
                  <c:v>16.537500970833804</c:v>
                </c:pt>
                <c:pt idx="659">
                  <c:v>10.563762016854689</c:v>
                </c:pt>
                <c:pt idx="660">
                  <c:v>8.897894701265407</c:v>
                </c:pt>
                <c:pt idx="661">
                  <c:v>9.91113098710416</c:v>
                </c:pt>
                <c:pt idx="662">
                  <c:v>14.017468104496139</c:v>
                </c:pt>
                <c:pt idx="663">
                  <c:v>5.9355667616583805</c:v>
                </c:pt>
                <c:pt idx="664">
                  <c:v>8.462847180960857</c:v>
                </c:pt>
                <c:pt idx="665">
                  <c:v>17.478169648929697</c:v>
                </c:pt>
                <c:pt idx="666">
                  <c:v>11.664398950686481</c:v>
                </c:pt>
                <c:pt idx="667">
                  <c:v>7.139252213092876</c:v>
                </c:pt>
                <c:pt idx="668">
                  <c:v>12.133440776994444</c:v>
                </c:pt>
                <c:pt idx="669">
                  <c:v>9.846526631708862</c:v>
                </c:pt>
                <c:pt idx="670">
                  <c:v>12.742641048154274</c:v>
                </c:pt>
                <c:pt idx="671">
                  <c:v>10.8607853221631</c:v>
                </c:pt>
                <c:pt idx="672">
                  <c:v>14.931568728412946</c:v>
                </c:pt>
                <c:pt idx="673">
                  <c:v>12.841945680764619</c:v>
                </c:pt>
                <c:pt idx="674">
                  <c:v>18.435973527425073</c:v>
                </c:pt>
                <c:pt idx="675">
                  <c:v>10.040396311571785</c:v>
                </c:pt>
                <c:pt idx="676">
                  <c:v>12.337575773741408</c:v>
                </c:pt>
                <c:pt idx="677">
                  <c:v>10.839611157499379</c:v>
                </c:pt>
                <c:pt idx="678">
                  <c:v>8.855371347263839</c:v>
                </c:pt>
                <c:pt idx="679">
                  <c:v>5.417451311050882</c:v>
                </c:pt>
                <c:pt idx="680">
                  <c:v>12.595313586213356</c:v>
                </c:pt>
                <c:pt idx="681">
                  <c:v>14.423313580729834</c:v>
                </c:pt>
                <c:pt idx="682">
                  <c:v>17.068761836310607</c:v>
                </c:pt>
                <c:pt idx="683">
                  <c:v>6.873731972720758</c:v>
                </c:pt>
                <c:pt idx="684">
                  <c:v>7.697494173253974</c:v>
                </c:pt>
                <c:pt idx="685">
                  <c:v>14.14245133686139</c:v>
                </c:pt>
                <c:pt idx="686">
                  <c:v>11.305007150580185</c:v>
                </c:pt>
                <c:pt idx="687">
                  <c:v>11.388360949354517</c:v>
                </c:pt>
                <c:pt idx="688">
                  <c:v>9.693717512543309</c:v>
                </c:pt>
                <c:pt idx="689">
                  <c:v>11.63841691776046</c:v>
                </c:pt>
                <c:pt idx="690">
                  <c:v>11.100798327535918</c:v>
                </c:pt>
                <c:pt idx="691">
                  <c:v>13.55269682794563</c:v>
                </c:pt>
                <c:pt idx="692">
                  <c:v>12.043947305365144</c:v>
                </c:pt>
                <c:pt idx="693">
                  <c:v>4.143384271024631</c:v>
                </c:pt>
                <c:pt idx="694">
                  <c:v>11.747995093807026</c:v>
                </c:pt>
                <c:pt idx="695">
                  <c:v>10.22083547637973</c:v>
                </c:pt>
                <c:pt idx="696">
                  <c:v>15.672341193024138</c:v>
                </c:pt>
                <c:pt idx="697">
                  <c:v>14.20460958564437</c:v>
                </c:pt>
                <c:pt idx="698">
                  <c:v>12.182914674768865</c:v>
                </c:pt>
                <c:pt idx="699">
                  <c:v>13.739803708756474</c:v>
                </c:pt>
                <c:pt idx="700">
                  <c:v>11.910275487045187</c:v>
                </c:pt>
                <c:pt idx="701">
                  <c:v>15.360683181303006</c:v>
                </c:pt>
                <c:pt idx="702">
                  <c:v>8.255690531622886</c:v>
                </c:pt>
                <c:pt idx="703">
                  <c:v>10.789861800640479</c:v>
                </c:pt>
                <c:pt idx="704">
                  <c:v>9.77503879683201</c:v>
                </c:pt>
                <c:pt idx="705">
                  <c:v>11.517410490751228</c:v>
                </c:pt>
                <c:pt idx="706">
                  <c:v>11.958823731866106</c:v>
                </c:pt>
                <c:pt idx="707">
                  <c:v>13.98099007875408</c:v>
                </c:pt>
                <c:pt idx="708">
                  <c:v>16.01249414292586</c:v>
                </c:pt>
                <c:pt idx="709">
                  <c:v>13.06465556411115</c:v>
                </c:pt>
                <c:pt idx="710">
                  <c:v>12.680497871579734</c:v>
                </c:pt>
                <c:pt idx="711">
                  <c:v>7.4181484146343735</c:v>
                </c:pt>
                <c:pt idx="712">
                  <c:v>12.740670778855206</c:v>
                </c:pt>
                <c:pt idx="713">
                  <c:v>10.582403822163027</c:v>
                </c:pt>
                <c:pt idx="714">
                  <c:v>9.03526619278417</c:v>
                </c:pt>
                <c:pt idx="715">
                  <c:v>9.402495527539386</c:v>
                </c:pt>
                <c:pt idx="716">
                  <c:v>9.322743223130832</c:v>
                </c:pt>
                <c:pt idx="717">
                  <c:v>13.362191314846118</c:v>
                </c:pt>
                <c:pt idx="718">
                  <c:v>12.681456816010446</c:v>
                </c:pt>
                <c:pt idx="719">
                  <c:v>8.744519797359398</c:v>
                </c:pt>
                <c:pt idx="720">
                  <c:v>14.835449795077318</c:v>
                </c:pt>
                <c:pt idx="721">
                  <c:v>12.892696779195266</c:v>
                </c:pt>
                <c:pt idx="722">
                  <c:v>12.893172978458367</c:v>
                </c:pt>
                <c:pt idx="723">
                  <c:v>7.714025213408385</c:v>
                </c:pt>
                <c:pt idx="724">
                  <c:v>3.6501597164125528</c:v>
                </c:pt>
                <c:pt idx="725">
                  <c:v>11.611495554671748</c:v>
                </c:pt>
                <c:pt idx="726">
                  <c:v>13.51652831375971</c:v>
                </c:pt>
                <c:pt idx="727">
                  <c:v>10.41923164294969</c:v>
                </c:pt>
                <c:pt idx="728">
                  <c:v>11.241101545262838</c:v>
                </c:pt>
                <c:pt idx="729">
                  <c:v>10.76582796623468</c:v>
                </c:pt>
                <c:pt idx="730">
                  <c:v>10.287455759286818</c:v>
                </c:pt>
                <c:pt idx="731">
                  <c:v>8.030308282530637</c:v>
                </c:pt>
                <c:pt idx="732">
                  <c:v>10.89431774034595</c:v>
                </c:pt>
                <c:pt idx="733">
                  <c:v>14.557970483072317</c:v>
                </c:pt>
                <c:pt idx="734">
                  <c:v>12.153488769127682</c:v>
                </c:pt>
                <c:pt idx="735">
                  <c:v>11.15701920651277</c:v>
                </c:pt>
                <c:pt idx="736">
                  <c:v>6.32228981642917</c:v>
                </c:pt>
                <c:pt idx="737">
                  <c:v>16.34112935376063</c:v>
                </c:pt>
                <c:pt idx="738">
                  <c:v>13.467722072893297</c:v>
                </c:pt>
                <c:pt idx="739">
                  <c:v>6.762772277220875</c:v>
                </c:pt>
                <c:pt idx="740">
                  <c:v>11.588465021294517</c:v>
                </c:pt>
                <c:pt idx="741">
                  <c:v>12.015836865492362</c:v>
                </c:pt>
                <c:pt idx="742">
                  <c:v>18.71162989304336</c:v>
                </c:pt>
                <c:pt idx="743">
                  <c:v>11.734227498669185</c:v>
                </c:pt>
                <c:pt idx="744">
                  <c:v>11.777272296841748</c:v>
                </c:pt>
                <c:pt idx="745">
                  <c:v>9.756804175715294</c:v>
                </c:pt>
                <c:pt idx="746">
                  <c:v>12.18494766091378</c:v>
                </c:pt>
                <c:pt idx="747">
                  <c:v>13.311498954800406</c:v>
                </c:pt>
                <c:pt idx="748">
                  <c:v>10.937774936112282</c:v>
                </c:pt>
                <c:pt idx="749">
                  <c:v>12.324137394945232</c:v>
                </c:pt>
                <c:pt idx="750">
                  <c:v>11.864966415709628</c:v>
                </c:pt>
                <c:pt idx="751">
                  <c:v>8.55600449773397</c:v>
                </c:pt>
                <c:pt idx="752">
                  <c:v>15.973850440033601</c:v>
                </c:pt>
                <c:pt idx="753">
                  <c:v>13.998011557869194</c:v>
                </c:pt>
                <c:pt idx="754">
                  <c:v>12.675293792444265</c:v>
                </c:pt>
                <c:pt idx="755">
                  <c:v>14.469611169061976</c:v>
                </c:pt>
                <c:pt idx="756">
                  <c:v>11.52089236281157</c:v>
                </c:pt>
                <c:pt idx="757">
                  <c:v>8.413934464798746</c:v>
                </c:pt>
                <c:pt idx="758">
                  <c:v>13.749476991563657</c:v>
                </c:pt>
                <c:pt idx="759">
                  <c:v>12.103975863804608</c:v>
                </c:pt>
                <c:pt idx="760">
                  <c:v>8.202268370088305</c:v>
                </c:pt>
                <c:pt idx="761">
                  <c:v>8.522524070408595</c:v>
                </c:pt>
                <c:pt idx="762">
                  <c:v>12.871743326018793</c:v>
                </c:pt>
                <c:pt idx="763">
                  <c:v>14.052361436605317</c:v>
                </c:pt>
                <c:pt idx="764">
                  <c:v>1.732097351291774</c:v>
                </c:pt>
                <c:pt idx="765">
                  <c:v>8.434481732759942</c:v>
                </c:pt>
                <c:pt idx="766">
                  <c:v>19.196256072802463</c:v>
                </c:pt>
                <c:pt idx="767">
                  <c:v>10.0223332226835</c:v>
                </c:pt>
                <c:pt idx="768">
                  <c:v>12.036519228627574</c:v>
                </c:pt>
                <c:pt idx="769">
                  <c:v>11.025624880585402</c:v>
                </c:pt>
                <c:pt idx="770">
                  <c:v>12.847153178519115</c:v>
                </c:pt>
                <c:pt idx="771">
                  <c:v>13.651806789780805</c:v>
                </c:pt>
                <c:pt idx="772">
                  <c:v>9.054129414485034</c:v>
                </c:pt>
                <c:pt idx="773">
                  <c:v>14.524700705222898</c:v>
                </c:pt>
                <c:pt idx="774">
                  <c:v>9.325016209179498</c:v>
                </c:pt>
                <c:pt idx="775">
                  <c:v>12.251546305184188</c:v>
                </c:pt>
                <c:pt idx="776">
                  <c:v>11.76991313942865</c:v>
                </c:pt>
                <c:pt idx="777">
                  <c:v>6.057489443503368</c:v>
                </c:pt>
                <c:pt idx="778">
                  <c:v>10.412137909098895</c:v>
                </c:pt>
                <c:pt idx="779">
                  <c:v>15.539692273467438</c:v>
                </c:pt>
                <c:pt idx="780">
                  <c:v>12.97088071612808</c:v>
                </c:pt>
                <c:pt idx="781">
                  <c:v>8.327904185348343</c:v>
                </c:pt>
                <c:pt idx="782">
                  <c:v>12.773991577345315</c:v>
                </c:pt>
                <c:pt idx="783">
                  <c:v>16.991880976338113</c:v>
                </c:pt>
                <c:pt idx="784">
                  <c:v>14.489642514768164</c:v>
                </c:pt>
                <c:pt idx="785">
                  <c:v>16.35064989492089</c:v>
                </c:pt>
                <c:pt idx="786">
                  <c:v>11.908481040371868</c:v>
                </c:pt>
                <c:pt idx="787">
                  <c:v>11.026572331972748</c:v>
                </c:pt>
                <c:pt idx="788">
                  <c:v>15.954235742847445</c:v>
                </c:pt>
                <c:pt idx="789">
                  <c:v>10.79523065292695</c:v>
                </c:pt>
                <c:pt idx="790">
                  <c:v>15.798078782036065</c:v>
                </c:pt>
                <c:pt idx="791">
                  <c:v>13.14652571440114</c:v>
                </c:pt>
                <c:pt idx="792">
                  <c:v>9.281451860572068</c:v>
                </c:pt>
                <c:pt idx="793">
                  <c:v>16.981935029817137</c:v>
                </c:pt>
                <c:pt idx="794">
                  <c:v>15.060102371034494</c:v>
                </c:pt>
                <c:pt idx="795">
                  <c:v>8.985080127570484</c:v>
                </c:pt>
                <c:pt idx="796">
                  <c:v>8.973719078964224</c:v>
                </c:pt>
                <c:pt idx="797">
                  <c:v>13.166603980167606</c:v>
                </c:pt>
                <c:pt idx="798">
                  <c:v>14.60287200031383</c:v>
                </c:pt>
                <c:pt idx="799">
                  <c:v>14.24435146427564</c:v>
                </c:pt>
                <c:pt idx="800">
                  <c:v>11.721326185484456</c:v>
                </c:pt>
                <c:pt idx="801">
                  <c:v>11.473817083110276</c:v>
                </c:pt>
                <c:pt idx="802">
                  <c:v>9.160536432820988</c:v>
                </c:pt>
                <c:pt idx="803">
                  <c:v>16.248966690896076</c:v>
                </c:pt>
                <c:pt idx="804">
                  <c:v>9.75758498481972</c:v>
                </c:pt>
                <c:pt idx="805">
                  <c:v>9.192377585523312</c:v>
                </c:pt>
                <c:pt idx="806">
                  <c:v>14.07994057283014</c:v>
                </c:pt>
                <c:pt idx="807">
                  <c:v>13.210518670149906</c:v>
                </c:pt>
                <c:pt idx="808">
                  <c:v>6.647191321807505</c:v>
                </c:pt>
                <c:pt idx="809">
                  <c:v>10.076885620056249</c:v>
                </c:pt>
                <c:pt idx="810">
                  <c:v>10.051280318001872</c:v>
                </c:pt>
                <c:pt idx="811">
                  <c:v>11.847656492335407</c:v>
                </c:pt>
                <c:pt idx="812">
                  <c:v>11.550735323187867</c:v>
                </c:pt>
                <c:pt idx="813">
                  <c:v>12.881468589084973</c:v>
                </c:pt>
                <c:pt idx="814">
                  <c:v>13.576611861585214</c:v>
                </c:pt>
                <c:pt idx="815">
                  <c:v>14.643030789277692</c:v>
                </c:pt>
                <c:pt idx="816">
                  <c:v>12.00649455841796</c:v>
                </c:pt>
                <c:pt idx="817">
                  <c:v>6.8884123323124875</c:v>
                </c:pt>
                <c:pt idx="818">
                  <c:v>13.72326098628842</c:v>
                </c:pt>
                <c:pt idx="819">
                  <c:v>12.055061682601824</c:v>
                </c:pt>
                <c:pt idx="820">
                  <c:v>10.574441311337344</c:v>
                </c:pt>
                <c:pt idx="821">
                  <c:v>14.458890773399164</c:v>
                </c:pt>
                <c:pt idx="822">
                  <c:v>8.992818212201074</c:v>
                </c:pt>
                <c:pt idx="823">
                  <c:v>10.16264807215529</c:v>
                </c:pt>
                <c:pt idx="824">
                  <c:v>14.9998120903563</c:v>
                </c:pt>
                <c:pt idx="825">
                  <c:v>15.302347151649784</c:v>
                </c:pt>
                <c:pt idx="826">
                  <c:v>8.741448489630487</c:v>
                </c:pt>
                <c:pt idx="827">
                  <c:v>12.223962901505638</c:v>
                </c:pt>
                <c:pt idx="828">
                  <c:v>12.832962793786791</c:v>
                </c:pt>
                <c:pt idx="829">
                  <c:v>14.59224636712236</c:v>
                </c:pt>
                <c:pt idx="830">
                  <c:v>19.849613637099598</c:v>
                </c:pt>
                <c:pt idx="831">
                  <c:v>9.56799501662642</c:v>
                </c:pt>
                <c:pt idx="832">
                  <c:v>8.57004307073591</c:v>
                </c:pt>
                <c:pt idx="833">
                  <c:v>8.42250037572839</c:v>
                </c:pt>
                <c:pt idx="834">
                  <c:v>14.780457203464453</c:v>
                </c:pt>
                <c:pt idx="835">
                  <c:v>10.804452669336818</c:v>
                </c:pt>
                <c:pt idx="836">
                  <c:v>11.7691220098079</c:v>
                </c:pt>
                <c:pt idx="837">
                  <c:v>9.093282505694576</c:v>
                </c:pt>
                <c:pt idx="838">
                  <c:v>10.229582354684588</c:v>
                </c:pt>
                <c:pt idx="839">
                  <c:v>13.80765688792144</c:v>
                </c:pt>
                <c:pt idx="840">
                  <c:v>14.231291107045763</c:v>
                </c:pt>
                <c:pt idx="841">
                  <c:v>9.734885120458886</c:v>
                </c:pt>
                <c:pt idx="842">
                  <c:v>11.178525972497685</c:v>
                </c:pt>
                <c:pt idx="843">
                  <c:v>14.85775800873045</c:v>
                </c:pt>
                <c:pt idx="844">
                  <c:v>14.499891194994548</c:v>
                </c:pt>
                <c:pt idx="845">
                  <c:v>7.956070960930731</c:v>
                </c:pt>
                <c:pt idx="846">
                  <c:v>5.7334266072246525</c:v>
                </c:pt>
                <c:pt idx="847">
                  <c:v>14.560128471518603</c:v>
                </c:pt>
                <c:pt idx="848">
                  <c:v>12.122005790780797</c:v>
                </c:pt>
                <c:pt idx="849">
                  <c:v>10.63943791374762</c:v>
                </c:pt>
                <c:pt idx="850">
                  <c:v>11.378010916297304</c:v>
                </c:pt>
                <c:pt idx="851">
                  <c:v>14.339637879183725</c:v>
                </c:pt>
                <c:pt idx="852">
                  <c:v>13.683648988913479</c:v>
                </c:pt>
                <c:pt idx="853">
                  <c:v>7.4518821935913175</c:v>
                </c:pt>
                <c:pt idx="854">
                  <c:v>10.446529708228425</c:v>
                </c:pt>
                <c:pt idx="855">
                  <c:v>8.337334721951152</c:v>
                </c:pt>
                <c:pt idx="856">
                  <c:v>14.247638357006009</c:v>
                </c:pt>
                <c:pt idx="857">
                  <c:v>10.961986330789566</c:v>
                </c:pt>
                <c:pt idx="858">
                  <c:v>9.949565690659906</c:v>
                </c:pt>
                <c:pt idx="859">
                  <c:v>17.687129829595754</c:v>
                </c:pt>
                <c:pt idx="860">
                  <c:v>13.451045958787986</c:v>
                </c:pt>
                <c:pt idx="861">
                  <c:v>13.276940059752508</c:v>
                </c:pt>
                <c:pt idx="862">
                  <c:v>11.481249365533357</c:v>
                </c:pt>
                <c:pt idx="863">
                  <c:v>10.642124292889392</c:v>
                </c:pt>
                <c:pt idx="864">
                  <c:v>11.769494667847093</c:v>
                </c:pt>
                <c:pt idx="865">
                  <c:v>5.8870030914715334</c:v>
                </c:pt>
                <c:pt idx="866">
                  <c:v>9.831445585762124</c:v>
                </c:pt>
                <c:pt idx="867">
                  <c:v>10.224610792900299</c:v>
                </c:pt>
                <c:pt idx="868">
                  <c:v>6.354285423647258</c:v>
                </c:pt>
                <c:pt idx="869">
                  <c:v>16.566208400313737</c:v>
                </c:pt>
                <c:pt idx="870">
                  <c:v>13.047732432487162</c:v>
                </c:pt>
                <c:pt idx="871">
                  <c:v>15.544871029271121</c:v>
                </c:pt>
                <c:pt idx="872">
                  <c:v>14.745326389329318</c:v>
                </c:pt>
                <c:pt idx="873">
                  <c:v>9.663801897135507</c:v>
                </c:pt>
                <c:pt idx="874">
                  <c:v>6.788717100263249</c:v>
                </c:pt>
                <c:pt idx="875">
                  <c:v>14.235976177982447</c:v>
                </c:pt>
                <c:pt idx="876">
                  <c:v>13.006297938974953</c:v>
                </c:pt>
                <c:pt idx="877">
                  <c:v>13.74023553962424</c:v>
                </c:pt>
                <c:pt idx="878">
                  <c:v>9.893776612391626</c:v>
                </c:pt>
                <c:pt idx="879">
                  <c:v>15.936681035754095</c:v>
                </c:pt>
                <c:pt idx="880">
                  <c:v>13.48969158826846</c:v>
                </c:pt>
                <c:pt idx="881">
                  <c:v>16.03041009514437</c:v>
                </c:pt>
                <c:pt idx="882">
                  <c:v>11.146652474805448</c:v>
                </c:pt>
                <c:pt idx="883">
                  <c:v>14.378482331764753</c:v>
                </c:pt>
                <c:pt idx="884">
                  <c:v>14.966763420535376</c:v>
                </c:pt>
                <c:pt idx="885">
                  <c:v>8.574937883696183</c:v>
                </c:pt>
                <c:pt idx="886">
                  <c:v>8.54645801395948</c:v>
                </c:pt>
                <c:pt idx="887">
                  <c:v>13.392758687754789</c:v>
                </c:pt>
                <c:pt idx="888">
                  <c:v>11.680834143270342</c:v>
                </c:pt>
                <c:pt idx="889">
                  <c:v>11.03556319173098</c:v>
                </c:pt>
                <c:pt idx="890">
                  <c:v>14.944665122063649</c:v>
                </c:pt>
                <c:pt idx="891">
                  <c:v>9.731799476512995</c:v>
                </c:pt>
                <c:pt idx="892">
                  <c:v>9.191114109941726</c:v>
                </c:pt>
                <c:pt idx="893">
                  <c:v>6.7270972034751395</c:v>
                </c:pt>
                <c:pt idx="894">
                  <c:v>7.355620598667491</c:v>
                </c:pt>
                <c:pt idx="895">
                  <c:v>11.530862884653857</c:v>
                </c:pt>
                <c:pt idx="896">
                  <c:v>14.438143693767692</c:v>
                </c:pt>
                <c:pt idx="897">
                  <c:v>13.976982851450959</c:v>
                </c:pt>
                <c:pt idx="898">
                  <c:v>11.271899676834567</c:v>
                </c:pt>
                <c:pt idx="899">
                  <c:v>16.03999812865749</c:v>
                </c:pt>
                <c:pt idx="900">
                  <c:v>8.808877702440487</c:v>
                </c:pt>
                <c:pt idx="901">
                  <c:v>11.11600198977085</c:v>
                </c:pt>
                <c:pt idx="902">
                  <c:v>12.428863229301742</c:v>
                </c:pt>
                <c:pt idx="903">
                  <c:v>12.692115132414516</c:v>
                </c:pt>
                <c:pt idx="904">
                  <c:v>11.82404342990685</c:v>
                </c:pt>
                <c:pt idx="905">
                  <c:v>8.879440803145512</c:v>
                </c:pt>
                <c:pt idx="906">
                  <c:v>10.77100180415362</c:v>
                </c:pt>
                <c:pt idx="907">
                  <c:v>15.210109319453585</c:v>
                </c:pt>
                <c:pt idx="908">
                  <c:v>8.774448828723497</c:v>
                </c:pt>
                <c:pt idx="909">
                  <c:v>10.534267211826196</c:v>
                </c:pt>
                <c:pt idx="910">
                  <c:v>10.323425379708377</c:v>
                </c:pt>
                <c:pt idx="911">
                  <c:v>7.7176173603177585</c:v>
                </c:pt>
                <c:pt idx="912">
                  <c:v>8.634947876254039</c:v>
                </c:pt>
                <c:pt idx="913">
                  <c:v>6.920135149760655</c:v>
                </c:pt>
                <c:pt idx="914">
                  <c:v>11.074424498462019</c:v>
                </c:pt>
                <c:pt idx="915">
                  <c:v>18.331340290407965</c:v>
                </c:pt>
                <c:pt idx="916">
                  <c:v>9.500882635504608</c:v>
                </c:pt>
                <c:pt idx="917">
                  <c:v>10.664258517798967</c:v>
                </c:pt>
                <c:pt idx="918">
                  <c:v>7.851397603597975</c:v>
                </c:pt>
                <c:pt idx="919">
                  <c:v>13.371415941790987</c:v>
                </c:pt>
                <c:pt idx="920">
                  <c:v>13.566138007153388</c:v>
                </c:pt>
                <c:pt idx="921">
                  <c:v>9.792946359453676</c:v>
                </c:pt>
                <c:pt idx="922">
                  <c:v>9.424729281392619</c:v>
                </c:pt>
                <c:pt idx="923">
                  <c:v>9.229718148316902</c:v>
                </c:pt>
                <c:pt idx="924">
                  <c:v>14.629969194231219</c:v>
                </c:pt>
                <c:pt idx="925">
                  <c:v>10.656195528305783</c:v>
                </c:pt>
                <c:pt idx="926">
                  <c:v>10.731767724488483</c:v>
                </c:pt>
                <c:pt idx="927">
                  <c:v>19.050591513367124</c:v>
                </c:pt>
                <c:pt idx="928">
                  <c:v>12.736343382068975</c:v>
                </c:pt>
                <c:pt idx="929">
                  <c:v>11.54703849442971</c:v>
                </c:pt>
                <c:pt idx="930">
                  <c:v>14.183476924205443</c:v>
                </c:pt>
                <c:pt idx="931">
                  <c:v>9.042255281242557</c:v>
                </c:pt>
                <c:pt idx="932">
                  <c:v>9.683703356614073</c:v>
                </c:pt>
                <c:pt idx="933">
                  <c:v>12.218902626690358</c:v>
                </c:pt>
                <c:pt idx="934">
                  <c:v>15.749682401505751</c:v>
                </c:pt>
                <c:pt idx="935">
                  <c:v>9.267027870515228</c:v>
                </c:pt>
                <c:pt idx="936">
                  <c:v>12.278835796633702</c:v>
                </c:pt>
                <c:pt idx="937">
                  <c:v>11.685711972602991</c:v>
                </c:pt>
                <c:pt idx="938">
                  <c:v>9.807750651899035</c:v>
                </c:pt>
                <c:pt idx="939">
                  <c:v>10.049835107408512</c:v>
                </c:pt>
                <c:pt idx="940">
                  <c:v>12.86707420985316</c:v>
                </c:pt>
                <c:pt idx="941">
                  <c:v>9.307473135945925</c:v>
                </c:pt>
                <c:pt idx="942">
                  <c:v>15.11115837902216</c:v>
                </c:pt>
                <c:pt idx="943">
                  <c:v>15.360385413399658</c:v>
                </c:pt>
                <c:pt idx="944">
                  <c:v>13.551192829834823</c:v>
                </c:pt>
                <c:pt idx="945">
                  <c:v>12.536250817754336</c:v>
                </c:pt>
                <c:pt idx="946">
                  <c:v>18.531764271779743</c:v>
                </c:pt>
                <c:pt idx="947">
                  <c:v>11.649959935647445</c:v>
                </c:pt>
                <c:pt idx="948">
                  <c:v>9.187405650553579</c:v>
                </c:pt>
                <c:pt idx="949">
                  <c:v>8.189363448391191</c:v>
                </c:pt>
                <c:pt idx="950">
                  <c:v>17.214677705985316</c:v>
                </c:pt>
                <c:pt idx="951">
                  <c:v>12.110627970914717</c:v>
                </c:pt>
                <c:pt idx="952">
                  <c:v>11.23657936948873</c:v>
                </c:pt>
                <c:pt idx="953">
                  <c:v>16.040140002402026</c:v>
                </c:pt>
                <c:pt idx="954">
                  <c:v>13.627811559644572</c:v>
                </c:pt>
                <c:pt idx="955">
                  <c:v>15.024977834577076</c:v>
                </c:pt>
                <c:pt idx="956">
                  <c:v>15.385773045563226</c:v>
                </c:pt>
                <c:pt idx="957">
                  <c:v>13.380043912834305</c:v>
                </c:pt>
                <c:pt idx="958">
                  <c:v>12.791193916359957</c:v>
                </c:pt>
                <c:pt idx="959">
                  <c:v>12.995084450717927</c:v>
                </c:pt>
                <c:pt idx="960">
                  <c:v>14.194800570650749</c:v>
                </c:pt>
                <c:pt idx="961">
                  <c:v>13.078373086469602</c:v>
                </c:pt>
                <c:pt idx="962">
                  <c:v>13.058088578968064</c:v>
                </c:pt>
                <c:pt idx="963">
                  <c:v>8.088607770823714</c:v>
                </c:pt>
                <c:pt idx="964">
                  <c:v>14.279350478529148</c:v>
                </c:pt>
                <c:pt idx="965">
                  <c:v>13.167144636233157</c:v>
                </c:pt>
                <c:pt idx="966">
                  <c:v>12.01094431714901</c:v>
                </c:pt>
                <c:pt idx="967">
                  <c:v>9.76077790145855</c:v>
                </c:pt>
                <c:pt idx="968">
                  <c:v>14.963186782281806</c:v>
                </c:pt>
                <c:pt idx="969">
                  <c:v>14.728769005410621</c:v>
                </c:pt>
                <c:pt idx="970">
                  <c:v>14.613444577945264</c:v>
                </c:pt>
                <c:pt idx="971">
                  <c:v>16.6651917040667</c:v>
                </c:pt>
                <c:pt idx="972">
                  <c:v>9.802812424064035</c:v>
                </c:pt>
                <c:pt idx="973">
                  <c:v>15.853848101111407</c:v>
                </c:pt>
                <c:pt idx="974">
                  <c:v>7.436495824892155</c:v>
                </c:pt>
                <c:pt idx="975">
                  <c:v>15.991399037008456</c:v>
                </c:pt>
                <c:pt idx="976">
                  <c:v>14.001906583756531</c:v>
                </c:pt>
                <c:pt idx="977">
                  <c:v>8.298908121048209</c:v>
                </c:pt>
                <c:pt idx="978">
                  <c:v>10.860964269263382</c:v>
                </c:pt>
                <c:pt idx="979">
                  <c:v>9.23637688703818</c:v>
                </c:pt>
                <c:pt idx="980">
                  <c:v>13.999095399693852</c:v>
                </c:pt>
                <c:pt idx="981">
                  <c:v>9.586758669740174</c:v>
                </c:pt>
                <c:pt idx="982">
                  <c:v>14.639297302157015</c:v>
                </c:pt>
                <c:pt idx="983">
                  <c:v>8.049497799285271</c:v>
                </c:pt>
                <c:pt idx="984">
                  <c:v>11.12521739585568</c:v>
                </c:pt>
                <c:pt idx="985">
                  <c:v>10.188262969393813</c:v>
                </c:pt>
                <c:pt idx="986">
                  <c:v>11.318717147346137</c:v>
                </c:pt>
                <c:pt idx="987">
                  <c:v>12.902510922300237</c:v>
                </c:pt>
                <c:pt idx="988">
                  <c:v>10.813232096884205</c:v>
                </c:pt>
                <c:pt idx="989">
                  <c:v>10.398986394417067</c:v>
                </c:pt>
                <c:pt idx="990">
                  <c:v>13.768912718774425</c:v>
                </c:pt>
                <c:pt idx="991">
                  <c:v>7.8897322944548485</c:v>
                </c:pt>
                <c:pt idx="992">
                  <c:v>14.140425350454198</c:v>
                </c:pt>
                <c:pt idx="993">
                  <c:v>13.285418862741526</c:v>
                </c:pt>
                <c:pt idx="994">
                  <c:v>12.36755135128797</c:v>
                </c:pt>
                <c:pt idx="995">
                  <c:v>12.51774594085036</c:v>
                </c:pt>
                <c:pt idx="996">
                  <c:v>15.174450792382933</c:v>
                </c:pt>
                <c:pt idx="997">
                  <c:v>3.631266104626432</c:v>
                </c:pt>
                <c:pt idx="998">
                  <c:v>14.437146870198076</c:v>
                </c:pt>
                <c:pt idx="999">
                  <c:v>9.710745163825985</c:v>
                </c:pt>
              </c:numCache>
            </c:numRef>
          </c:xVal>
          <c:yVal>
            <c:numRef>
              <c:f>formulas!$C$2:$C$1001</c:f>
              <c:numCache>
                <c:ptCount val="1000"/>
                <c:pt idx="0">
                  <c:v>13.587740770066489</c:v>
                </c:pt>
                <c:pt idx="1">
                  <c:v>11.334864238692028</c:v>
                </c:pt>
                <c:pt idx="2">
                  <c:v>23.404677978173535</c:v>
                </c:pt>
                <c:pt idx="3">
                  <c:v>22.050058493578423</c:v>
                </c:pt>
                <c:pt idx="4">
                  <c:v>8.050883251253802</c:v>
                </c:pt>
                <c:pt idx="5">
                  <c:v>12.997279307466863</c:v>
                </c:pt>
                <c:pt idx="6">
                  <c:v>25.96526495552795</c:v>
                </c:pt>
                <c:pt idx="7">
                  <c:v>19.036926377660045</c:v>
                </c:pt>
                <c:pt idx="8">
                  <c:v>18.75895155467203</c:v>
                </c:pt>
                <c:pt idx="9">
                  <c:v>20.687579559286036</c:v>
                </c:pt>
                <c:pt idx="10">
                  <c:v>15.554774515125914</c:v>
                </c:pt>
                <c:pt idx="11">
                  <c:v>25.11482827619779</c:v>
                </c:pt>
                <c:pt idx="12">
                  <c:v>7.7633096723284964</c:v>
                </c:pt>
                <c:pt idx="13">
                  <c:v>30.558830569401923</c:v>
                </c:pt>
                <c:pt idx="14">
                  <c:v>15.478277878495998</c:v>
                </c:pt>
                <c:pt idx="15">
                  <c:v>20.053548372115515</c:v>
                </c:pt>
                <c:pt idx="16">
                  <c:v>26.90165369026911</c:v>
                </c:pt>
                <c:pt idx="17">
                  <c:v>22.88234881549847</c:v>
                </c:pt>
                <c:pt idx="18">
                  <c:v>24.295355893707775</c:v>
                </c:pt>
                <c:pt idx="19">
                  <c:v>20.455673957687377</c:v>
                </c:pt>
                <c:pt idx="20">
                  <c:v>22.080992303455176</c:v>
                </c:pt>
                <c:pt idx="21">
                  <c:v>24.07615749197418</c:v>
                </c:pt>
                <c:pt idx="22">
                  <c:v>24.80291120731469</c:v>
                </c:pt>
                <c:pt idx="23">
                  <c:v>20.15859515441579</c:v>
                </c:pt>
                <c:pt idx="24">
                  <c:v>26.046226558969853</c:v>
                </c:pt>
                <c:pt idx="25">
                  <c:v>20.369163125662883</c:v>
                </c:pt>
                <c:pt idx="26">
                  <c:v>20.514428098828333</c:v>
                </c:pt>
                <c:pt idx="27">
                  <c:v>21.357642819918187</c:v>
                </c:pt>
                <c:pt idx="28">
                  <c:v>18.410363759205197</c:v>
                </c:pt>
                <c:pt idx="29">
                  <c:v>14.41603923244</c:v>
                </c:pt>
                <c:pt idx="30">
                  <c:v>20.810101535155226</c:v>
                </c:pt>
                <c:pt idx="31">
                  <c:v>13.786042196580212</c:v>
                </c:pt>
                <c:pt idx="32">
                  <c:v>26.695866183629963</c:v>
                </c:pt>
                <c:pt idx="33">
                  <c:v>19.12936615124592</c:v>
                </c:pt>
                <c:pt idx="34">
                  <c:v>19.526420845810087</c:v>
                </c:pt>
                <c:pt idx="35">
                  <c:v>23.019761393766416</c:v>
                </c:pt>
                <c:pt idx="36">
                  <c:v>24.515784159183166</c:v>
                </c:pt>
                <c:pt idx="37">
                  <c:v>31.28234378001162</c:v>
                </c:pt>
                <c:pt idx="38">
                  <c:v>20.161543536039616</c:v>
                </c:pt>
                <c:pt idx="39">
                  <c:v>24.85156817313475</c:v>
                </c:pt>
                <c:pt idx="40">
                  <c:v>21.712535917507132</c:v>
                </c:pt>
                <c:pt idx="41">
                  <c:v>26.118171874178547</c:v>
                </c:pt>
                <c:pt idx="42">
                  <c:v>19.800369349506493</c:v>
                </c:pt>
                <c:pt idx="43">
                  <c:v>23.468297475736836</c:v>
                </c:pt>
                <c:pt idx="44">
                  <c:v>25.26514976204335</c:v>
                </c:pt>
                <c:pt idx="45">
                  <c:v>21.8916711331004</c:v>
                </c:pt>
                <c:pt idx="46">
                  <c:v>24.153601579541377</c:v>
                </c:pt>
                <c:pt idx="47">
                  <c:v>17.081176921966755</c:v>
                </c:pt>
                <c:pt idx="48">
                  <c:v>22.532061841046463</c:v>
                </c:pt>
                <c:pt idx="49">
                  <c:v>16.06267165537517</c:v>
                </c:pt>
                <c:pt idx="50">
                  <c:v>18.5050769845076</c:v>
                </c:pt>
                <c:pt idx="51">
                  <c:v>19.337845959505522</c:v>
                </c:pt>
                <c:pt idx="52">
                  <c:v>24.027566990438046</c:v>
                </c:pt>
                <c:pt idx="53">
                  <c:v>19.995195582894535</c:v>
                </c:pt>
                <c:pt idx="54">
                  <c:v>12.751832210863803</c:v>
                </c:pt>
                <c:pt idx="55">
                  <c:v>25.090764098740827</c:v>
                </c:pt>
                <c:pt idx="56">
                  <c:v>19.462997411220197</c:v>
                </c:pt>
                <c:pt idx="57">
                  <c:v>29.959995797021232</c:v>
                </c:pt>
                <c:pt idx="58">
                  <c:v>16.321850475869315</c:v>
                </c:pt>
                <c:pt idx="59">
                  <c:v>20.781243251342215</c:v>
                </c:pt>
                <c:pt idx="60">
                  <c:v>24.254878321705718</c:v>
                </c:pt>
                <c:pt idx="61">
                  <c:v>30.259560402942796</c:v>
                </c:pt>
                <c:pt idx="62">
                  <c:v>19.697262981586796</c:v>
                </c:pt>
                <c:pt idx="63">
                  <c:v>27.788232331859614</c:v>
                </c:pt>
                <c:pt idx="64">
                  <c:v>19.89000375464831</c:v>
                </c:pt>
                <c:pt idx="65">
                  <c:v>36.2125810191472</c:v>
                </c:pt>
                <c:pt idx="66">
                  <c:v>21.36840591638603</c:v>
                </c:pt>
                <c:pt idx="67">
                  <c:v>20.54230756594604</c:v>
                </c:pt>
                <c:pt idx="68">
                  <c:v>20.265752139932104</c:v>
                </c:pt>
                <c:pt idx="69">
                  <c:v>9.327859369642088</c:v>
                </c:pt>
                <c:pt idx="70">
                  <c:v>13.130055418867142</c:v>
                </c:pt>
                <c:pt idx="71">
                  <c:v>19.43870423207462</c:v>
                </c:pt>
                <c:pt idx="72">
                  <c:v>17.938841515853177</c:v>
                </c:pt>
                <c:pt idx="73">
                  <c:v>18.30404117728428</c:v>
                </c:pt>
                <c:pt idx="74">
                  <c:v>18.666649966320083</c:v>
                </c:pt>
                <c:pt idx="75">
                  <c:v>18.43292147020003</c:v>
                </c:pt>
                <c:pt idx="76">
                  <c:v>16.1090377256726</c:v>
                </c:pt>
                <c:pt idx="77">
                  <c:v>19.24287590159883</c:v>
                </c:pt>
                <c:pt idx="78">
                  <c:v>21.628766018297906</c:v>
                </c:pt>
                <c:pt idx="79">
                  <c:v>21.675846806393846</c:v>
                </c:pt>
                <c:pt idx="80">
                  <c:v>19.41861543945689</c:v>
                </c:pt>
                <c:pt idx="81">
                  <c:v>20.636181579257684</c:v>
                </c:pt>
                <c:pt idx="82">
                  <c:v>21.43382886109429</c:v>
                </c:pt>
                <c:pt idx="83">
                  <c:v>10.722410729052264</c:v>
                </c:pt>
                <c:pt idx="84">
                  <c:v>23.60958782351171</c:v>
                </c:pt>
                <c:pt idx="85">
                  <c:v>17.85544449188892</c:v>
                </c:pt>
                <c:pt idx="86">
                  <c:v>15.60485495738136</c:v>
                </c:pt>
                <c:pt idx="87">
                  <c:v>18.468850951674753</c:v>
                </c:pt>
                <c:pt idx="88">
                  <c:v>20.670530930192776</c:v>
                </c:pt>
                <c:pt idx="89">
                  <c:v>14.948325494089884</c:v>
                </c:pt>
                <c:pt idx="90">
                  <c:v>14.87254512998637</c:v>
                </c:pt>
                <c:pt idx="91">
                  <c:v>18.62483638138325</c:v>
                </c:pt>
                <c:pt idx="92">
                  <c:v>15.38300315589059</c:v>
                </c:pt>
                <c:pt idx="93">
                  <c:v>16.232948849558696</c:v>
                </c:pt>
                <c:pt idx="94">
                  <c:v>22.249740027226103</c:v>
                </c:pt>
                <c:pt idx="95">
                  <c:v>15.270723553584737</c:v>
                </c:pt>
                <c:pt idx="96">
                  <c:v>19.86160719491275</c:v>
                </c:pt>
                <c:pt idx="97">
                  <c:v>19.690040244135076</c:v>
                </c:pt>
                <c:pt idx="98">
                  <c:v>26.934944916796145</c:v>
                </c:pt>
                <c:pt idx="99">
                  <c:v>14.866759635143174</c:v>
                </c:pt>
                <c:pt idx="100">
                  <c:v>14.219677305187284</c:v>
                </c:pt>
                <c:pt idx="101">
                  <c:v>24.674634360957704</c:v>
                </c:pt>
                <c:pt idx="102">
                  <c:v>20.855820655041423</c:v>
                </c:pt>
                <c:pt idx="103">
                  <c:v>23.972714383954692</c:v>
                </c:pt>
                <c:pt idx="104">
                  <c:v>22.917730377345123</c:v>
                </c:pt>
                <c:pt idx="105">
                  <c:v>27.10841009944369</c:v>
                </c:pt>
                <c:pt idx="106">
                  <c:v>16.754855971792345</c:v>
                </c:pt>
                <c:pt idx="107">
                  <c:v>14.287185408365339</c:v>
                </c:pt>
                <c:pt idx="108">
                  <c:v>22.134089957845923</c:v>
                </c:pt>
                <c:pt idx="109">
                  <c:v>12.414557390355853</c:v>
                </c:pt>
                <c:pt idx="110">
                  <c:v>17.61981532394494</c:v>
                </c:pt>
                <c:pt idx="111">
                  <c:v>18.127512220992884</c:v>
                </c:pt>
                <c:pt idx="112">
                  <c:v>15.192313193245992</c:v>
                </c:pt>
                <c:pt idx="113">
                  <c:v>18.601415761054213</c:v>
                </c:pt>
                <c:pt idx="114">
                  <c:v>23.62327497414723</c:v>
                </c:pt>
                <c:pt idx="115">
                  <c:v>22.528274463685023</c:v>
                </c:pt>
                <c:pt idx="116">
                  <c:v>22.25301584601603</c:v>
                </c:pt>
                <c:pt idx="117">
                  <c:v>19.862239855425333</c:v>
                </c:pt>
                <c:pt idx="118">
                  <c:v>23.030035115923422</c:v>
                </c:pt>
                <c:pt idx="119">
                  <c:v>18.645076010333234</c:v>
                </c:pt>
                <c:pt idx="120">
                  <c:v>15.848344653102428</c:v>
                </c:pt>
                <c:pt idx="121">
                  <c:v>16.592427876679622</c:v>
                </c:pt>
                <c:pt idx="122">
                  <c:v>19.206813049436096</c:v>
                </c:pt>
                <c:pt idx="123">
                  <c:v>23.26539667026127</c:v>
                </c:pt>
                <c:pt idx="124">
                  <c:v>15.276077367367899</c:v>
                </c:pt>
                <c:pt idx="125">
                  <c:v>18.051423247963328</c:v>
                </c:pt>
                <c:pt idx="126">
                  <c:v>24.21193776546172</c:v>
                </c:pt>
                <c:pt idx="127">
                  <c:v>18.504437895378985</c:v>
                </c:pt>
                <c:pt idx="128">
                  <c:v>16.07072556180453</c:v>
                </c:pt>
                <c:pt idx="129">
                  <c:v>13.73025670230455</c:v>
                </c:pt>
                <c:pt idx="130">
                  <c:v>15.054732783191563</c:v>
                </c:pt>
                <c:pt idx="131">
                  <c:v>13.490627391350063</c:v>
                </c:pt>
                <c:pt idx="132">
                  <c:v>31.944576952580654</c:v>
                </c:pt>
                <c:pt idx="133">
                  <c:v>10.97873962675532</c:v>
                </c:pt>
                <c:pt idx="134">
                  <c:v>21.76305059886532</c:v>
                </c:pt>
                <c:pt idx="135">
                  <c:v>24.939692337911517</c:v>
                </c:pt>
                <c:pt idx="136">
                  <c:v>16.81396507161954</c:v>
                </c:pt>
                <c:pt idx="137">
                  <c:v>23.6079505377854</c:v>
                </c:pt>
                <c:pt idx="138">
                  <c:v>21.102536988505683</c:v>
                </c:pt>
                <c:pt idx="139">
                  <c:v>21.894385030202237</c:v>
                </c:pt>
                <c:pt idx="140">
                  <c:v>19.07761652547691</c:v>
                </c:pt>
                <c:pt idx="141">
                  <c:v>12.541315479551601</c:v>
                </c:pt>
                <c:pt idx="142">
                  <c:v>18.63830299313438</c:v>
                </c:pt>
                <c:pt idx="143">
                  <c:v>20.16417853319879</c:v>
                </c:pt>
                <c:pt idx="144">
                  <c:v>26.675655920976425</c:v>
                </c:pt>
                <c:pt idx="145">
                  <c:v>19.130810957018046</c:v>
                </c:pt>
                <c:pt idx="146">
                  <c:v>21.346427390601175</c:v>
                </c:pt>
                <c:pt idx="147">
                  <c:v>20.44375410981356</c:v>
                </c:pt>
                <c:pt idx="148">
                  <c:v>10.38078011308517</c:v>
                </c:pt>
                <c:pt idx="149">
                  <c:v>23.367347870937444</c:v>
                </c:pt>
                <c:pt idx="150">
                  <c:v>32.25837605235898</c:v>
                </c:pt>
                <c:pt idx="151">
                  <c:v>17.451159300075396</c:v>
                </c:pt>
                <c:pt idx="152">
                  <c:v>19.26580098962642</c:v>
                </c:pt>
                <c:pt idx="153">
                  <c:v>24.270606520493697</c:v>
                </c:pt>
                <c:pt idx="154">
                  <c:v>24.55967896570311</c:v>
                </c:pt>
                <c:pt idx="155">
                  <c:v>23.674053216270085</c:v>
                </c:pt>
                <c:pt idx="156">
                  <c:v>25.429814375577013</c:v>
                </c:pt>
                <c:pt idx="157">
                  <c:v>16.455158536186467</c:v>
                </c:pt>
                <c:pt idx="158">
                  <c:v>15.882297525578599</c:v>
                </c:pt>
                <c:pt idx="159">
                  <c:v>17.675863059296585</c:v>
                </c:pt>
                <c:pt idx="160">
                  <c:v>22.41078012865511</c:v>
                </c:pt>
                <c:pt idx="161">
                  <c:v>19.784109889962536</c:v>
                </c:pt>
                <c:pt idx="162">
                  <c:v>28.67710561645175</c:v>
                </c:pt>
                <c:pt idx="163">
                  <c:v>23.653366025354533</c:v>
                </c:pt>
                <c:pt idx="164">
                  <c:v>17.76234820599195</c:v>
                </c:pt>
                <c:pt idx="165">
                  <c:v>23.52429397787118</c:v>
                </c:pt>
                <c:pt idx="166">
                  <c:v>20.916397030507856</c:v>
                </c:pt>
                <c:pt idx="167">
                  <c:v>19.939328761789344</c:v>
                </c:pt>
                <c:pt idx="168">
                  <c:v>23.88981635119066</c:v>
                </c:pt>
                <c:pt idx="169">
                  <c:v>17.56324694361635</c:v>
                </c:pt>
                <c:pt idx="170">
                  <c:v>17.77819776185214</c:v>
                </c:pt>
                <c:pt idx="171">
                  <c:v>22.49308845487421</c:v>
                </c:pt>
                <c:pt idx="172">
                  <c:v>23.3085059249088</c:v>
                </c:pt>
                <c:pt idx="173">
                  <c:v>14.401208560127008</c:v>
                </c:pt>
                <c:pt idx="174">
                  <c:v>28.210929545022445</c:v>
                </c:pt>
                <c:pt idx="175">
                  <c:v>28.68048061181299</c:v>
                </c:pt>
                <c:pt idx="176">
                  <c:v>14.675025415093625</c:v>
                </c:pt>
                <c:pt idx="177">
                  <c:v>19.68017434823297</c:v>
                </c:pt>
                <c:pt idx="178">
                  <c:v>23.545907676469724</c:v>
                </c:pt>
                <c:pt idx="179">
                  <c:v>17.912338928601937</c:v>
                </c:pt>
                <c:pt idx="180">
                  <c:v>16.464797143747177</c:v>
                </c:pt>
                <c:pt idx="181">
                  <c:v>20.029128726091958</c:v>
                </c:pt>
                <c:pt idx="182">
                  <c:v>13.484688857017396</c:v>
                </c:pt>
                <c:pt idx="183">
                  <c:v>16.645125072103273</c:v>
                </c:pt>
                <c:pt idx="184">
                  <c:v>12.603833630297853</c:v>
                </c:pt>
                <c:pt idx="185">
                  <c:v>19.619275178277505</c:v>
                </c:pt>
                <c:pt idx="186">
                  <c:v>18.56526574688815</c:v>
                </c:pt>
                <c:pt idx="187">
                  <c:v>18.901581877341954</c:v>
                </c:pt>
                <c:pt idx="188">
                  <c:v>19.453936429002475</c:v>
                </c:pt>
                <c:pt idx="189">
                  <c:v>25.431822009603916</c:v>
                </c:pt>
                <c:pt idx="190">
                  <c:v>11.357198891283304</c:v>
                </c:pt>
                <c:pt idx="191">
                  <c:v>20.27078204932889</c:v>
                </c:pt>
                <c:pt idx="192">
                  <c:v>14.703111086122483</c:v>
                </c:pt>
                <c:pt idx="193">
                  <c:v>23.836856918499045</c:v>
                </c:pt>
                <c:pt idx="194">
                  <c:v>24.057067020028043</c:v>
                </c:pt>
                <c:pt idx="195">
                  <c:v>10.678387489235062</c:v>
                </c:pt>
                <c:pt idx="196">
                  <c:v>27.20848838518122</c:v>
                </c:pt>
                <c:pt idx="197">
                  <c:v>21.48954102769784</c:v>
                </c:pt>
                <c:pt idx="198">
                  <c:v>24.243858210761974</c:v>
                </c:pt>
                <c:pt idx="199">
                  <c:v>22.040714656371676</c:v>
                </c:pt>
                <c:pt idx="200">
                  <c:v>23.899721227845532</c:v>
                </c:pt>
                <c:pt idx="201">
                  <c:v>21.087620779061695</c:v>
                </c:pt>
                <c:pt idx="202">
                  <c:v>14.152807683874697</c:v>
                </c:pt>
                <c:pt idx="203">
                  <c:v>16.0825753087787</c:v>
                </c:pt>
                <c:pt idx="204">
                  <c:v>23.95157734973478</c:v>
                </c:pt>
                <c:pt idx="205">
                  <c:v>17.928672396757296</c:v>
                </c:pt>
                <c:pt idx="206">
                  <c:v>18.77994406780987</c:v>
                </c:pt>
                <c:pt idx="207">
                  <c:v>19.909019225560677</c:v>
                </c:pt>
                <c:pt idx="208">
                  <c:v>17.230343598752295</c:v>
                </c:pt>
                <c:pt idx="209">
                  <c:v>29.354476130093943</c:v>
                </c:pt>
                <c:pt idx="210">
                  <c:v>24.76823273948301</c:v>
                </c:pt>
                <c:pt idx="211">
                  <c:v>19.08597015685457</c:v>
                </c:pt>
                <c:pt idx="212">
                  <c:v>26.013329930135253</c:v>
                </c:pt>
                <c:pt idx="213">
                  <c:v>22.651075701617856</c:v>
                </c:pt>
                <c:pt idx="214">
                  <c:v>22.47642660769259</c:v>
                </c:pt>
                <c:pt idx="215">
                  <c:v>18.755633837077433</c:v>
                </c:pt>
                <c:pt idx="216">
                  <c:v>35.12154305724449</c:v>
                </c:pt>
                <c:pt idx="217">
                  <c:v>13.828489225913572</c:v>
                </c:pt>
                <c:pt idx="218">
                  <c:v>22.99943980958331</c:v>
                </c:pt>
                <c:pt idx="219">
                  <c:v>17.42999384014613</c:v>
                </c:pt>
                <c:pt idx="220">
                  <c:v>15.623751290295543</c:v>
                </c:pt>
                <c:pt idx="221">
                  <c:v>21.696986415901375</c:v>
                </c:pt>
                <c:pt idx="222">
                  <c:v>21.77039606129493</c:v>
                </c:pt>
                <c:pt idx="223">
                  <c:v>19.30952349110431</c:v>
                </c:pt>
                <c:pt idx="224">
                  <c:v>18.919548224126185</c:v>
                </c:pt>
                <c:pt idx="225">
                  <c:v>14.934719800885535</c:v>
                </c:pt>
                <c:pt idx="226">
                  <c:v>23.555526441135154</c:v>
                </c:pt>
                <c:pt idx="227">
                  <c:v>15.958290763281205</c:v>
                </c:pt>
                <c:pt idx="228">
                  <c:v>29.208459251312245</c:v>
                </c:pt>
                <c:pt idx="229">
                  <c:v>25.780345206282142</c:v>
                </c:pt>
                <c:pt idx="230">
                  <c:v>14.287581502874922</c:v>
                </c:pt>
                <c:pt idx="231">
                  <c:v>18.186093874161003</c:v>
                </c:pt>
                <c:pt idx="232">
                  <c:v>24.45715052424875</c:v>
                </c:pt>
                <c:pt idx="233">
                  <c:v>13.048241223643494</c:v>
                </c:pt>
                <c:pt idx="234">
                  <c:v>17.15723660336206</c:v>
                </c:pt>
                <c:pt idx="235">
                  <c:v>19.7148215159784</c:v>
                </c:pt>
                <c:pt idx="236">
                  <c:v>20.64076026090301</c:v>
                </c:pt>
                <c:pt idx="237">
                  <c:v>15.43298922694912</c:v>
                </c:pt>
                <c:pt idx="238">
                  <c:v>24.897419327844567</c:v>
                </c:pt>
                <c:pt idx="239">
                  <c:v>26.78953865241759</c:v>
                </c:pt>
                <c:pt idx="240">
                  <c:v>16.926371842800542</c:v>
                </c:pt>
                <c:pt idx="241">
                  <c:v>21.116773011800536</c:v>
                </c:pt>
                <c:pt idx="242">
                  <c:v>21.7325955532592</c:v>
                </c:pt>
                <c:pt idx="243">
                  <c:v>21.395713176904497</c:v>
                </c:pt>
                <c:pt idx="244">
                  <c:v>14.337388317211312</c:v>
                </c:pt>
                <c:pt idx="245">
                  <c:v>15.848332031203517</c:v>
                </c:pt>
                <c:pt idx="246">
                  <c:v>25.81286728259269</c:v>
                </c:pt>
                <c:pt idx="247">
                  <c:v>23.852922311076217</c:v>
                </c:pt>
                <c:pt idx="248">
                  <c:v>20.207016512124657</c:v>
                </c:pt>
                <c:pt idx="249">
                  <c:v>13.907121082962849</c:v>
                </c:pt>
                <c:pt idx="250">
                  <c:v>10.41805474576903</c:v>
                </c:pt>
                <c:pt idx="251">
                  <c:v>21.908407771068894</c:v>
                </c:pt>
                <c:pt idx="252">
                  <c:v>19.979234772082894</c:v>
                </c:pt>
                <c:pt idx="253">
                  <c:v>20.903612635955735</c:v>
                </c:pt>
                <c:pt idx="254">
                  <c:v>21.722009476599208</c:v>
                </c:pt>
                <c:pt idx="255">
                  <c:v>23.503985407313543</c:v>
                </c:pt>
                <c:pt idx="256">
                  <c:v>11.673448500410784</c:v>
                </c:pt>
                <c:pt idx="257">
                  <c:v>21.103493824258027</c:v>
                </c:pt>
                <c:pt idx="258">
                  <c:v>15.90592317816247</c:v>
                </c:pt>
                <c:pt idx="259">
                  <c:v>17.42107463468843</c:v>
                </c:pt>
                <c:pt idx="260">
                  <c:v>16.75028445362788</c:v>
                </c:pt>
                <c:pt idx="261">
                  <c:v>25.01858906684959</c:v>
                </c:pt>
                <c:pt idx="262">
                  <c:v>15.474140399015479</c:v>
                </c:pt>
                <c:pt idx="263">
                  <c:v>16.211998144648767</c:v>
                </c:pt>
                <c:pt idx="264">
                  <c:v>13.906516103699534</c:v>
                </c:pt>
                <c:pt idx="265">
                  <c:v>9.092079187562925</c:v>
                </c:pt>
                <c:pt idx="266">
                  <c:v>30.335007043066753</c:v>
                </c:pt>
                <c:pt idx="267">
                  <c:v>20.36221830900009</c:v>
                </c:pt>
                <c:pt idx="268">
                  <c:v>20.335516126921302</c:v>
                </c:pt>
                <c:pt idx="269">
                  <c:v>21.49765559768357</c:v>
                </c:pt>
                <c:pt idx="270">
                  <c:v>14.018516416224582</c:v>
                </c:pt>
                <c:pt idx="271">
                  <c:v>5.993755713254074</c:v>
                </c:pt>
                <c:pt idx="272">
                  <c:v>20.95687931625228</c:v>
                </c:pt>
                <c:pt idx="273">
                  <c:v>21.204971062063617</c:v>
                </c:pt>
                <c:pt idx="274">
                  <c:v>16.25138828726345</c:v>
                </c:pt>
                <c:pt idx="275">
                  <c:v>25.231059393601377</c:v>
                </c:pt>
                <c:pt idx="276">
                  <c:v>23.421107065693338</c:v>
                </c:pt>
                <c:pt idx="277">
                  <c:v>28.45922574026445</c:v>
                </c:pt>
                <c:pt idx="278">
                  <c:v>28.693685458933018</c:v>
                </c:pt>
                <c:pt idx="279">
                  <c:v>14.5404710783899</c:v>
                </c:pt>
                <c:pt idx="280">
                  <c:v>24.172088804743517</c:v>
                </c:pt>
                <c:pt idx="281">
                  <c:v>18.334153055023624</c:v>
                </c:pt>
                <c:pt idx="282">
                  <c:v>18.555176664929427</c:v>
                </c:pt>
                <c:pt idx="283">
                  <c:v>24.49830945962198</c:v>
                </c:pt>
                <c:pt idx="284">
                  <c:v>13.23892058882251</c:v>
                </c:pt>
                <c:pt idx="285">
                  <c:v>24.261142459527683</c:v>
                </c:pt>
                <c:pt idx="286">
                  <c:v>15.558672207492036</c:v>
                </c:pt>
                <c:pt idx="287">
                  <c:v>15.453120868919445</c:v>
                </c:pt>
                <c:pt idx="288">
                  <c:v>26.150094131151434</c:v>
                </c:pt>
                <c:pt idx="289">
                  <c:v>15.674757071117591</c:v>
                </c:pt>
                <c:pt idx="290">
                  <c:v>26.255528323468305</c:v>
                </c:pt>
                <c:pt idx="291">
                  <c:v>15.43753275051401</c:v>
                </c:pt>
                <c:pt idx="292">
                  <c:v>27.445698830639582</c:v>
                </c:pt>
                <c:pt idx="293">
                  <c:v>25.589294355947313</c:v>
                </c:pt>
                <c:pt idx="294">
                  <c:v>20.483059266145382</c:v>
                </c:pt>
                <c:pt idx="295">
                  <c:v>20.341806581346745</c:v>
                </c:pt>
                <c:pt idx="296">
                  <c:v>22.813309937798618</c:v>
                </c:pt>
                <c:pt idx="297">
                  <c:v>18.975053609409798</c:v>
                </c:pt>
                <c:pt idx="298">
                  <c:v>30.397898863903418</c:v>
                </c:pt>
                <c:pt idx="299">
                  <c:v>27.581205630090675</c:v>
                </c:pt>
                <c:pt idx="300">
                  <c:v>21.22149212431914</c:v>
                </c:pt>
                <c:pt idx="301">
                  <c:v>23.593774108857758</c:v>
                </c:pt>
                <c:pt idx="302">
                  <c:v>28.747502313854433</c:v>
                </c:pt>
                <c:pt idx="303">
                  <c:v>20.320495150044174</c:v>
                </c:pt>
                <c:pt idx="304">
                  <c:v>23.138156037189447</c:v>
                </c:pt>
                <c:pt idx="305">
                  <c:v>21.481853887186073</c:v>
                </c:pt>
                <c:pt idx="306">
                  <c:v>25.8908563414509</c:v>
                </c:pt>
                <c:pt idx="307">
                  <c:v>24.303110606289433</c:v>
                </c:pt>
                <c:pt idx="308">
                  <c:v>25.023222428306383</c:v>
                </c:pt>
                <c:pt idx="309">
                  <c:v>18.28820563717625</c:v>
                </c:pt>
                <c:pt idx="310">
                  <c:v>20.20613996453846</c:v>
                </c:pt>
                <c:pt idx="311">
                  <c:v>19.15016919973764</c:v>
                </c:pt>
                <c:pt idx="312">
                  <c:v>16.878367300872775</c:v>
                </c:pt>
                <c:pt idx="313">
                  <c:v>17.04403174428439</c:v>
                </c:pt>
                <c:pt idx="314">
                  <c:v>18.211260598986733</c:v>
                </c:pt>
                <c:pt idx="315">
                  <c:v>16.710315104013823</c:v>
                </c:pt>
                <c:pt idx="316">
                  <c:v>28.993374030010635</c:v>
                </c:pt>
                <c:pt idx="317">
                  <c:v>17.186453561018148</c:v>
                </c:pt>
                <c:pt idx="318">
                  <c:v>12.247425831031226</c:v>
                </c:pt>
                <c:pt idx="319">
                  <c:v>29.203379355424403</c:v>
                </c:pt>
                <c:pt idx="320">
                  <c:v>21.970225696284572</c:v>
                </c:pt>
                <c:pt idx="321">
                  <c:v>21.105921684593316</c:v>
                </c:pt>
                <c:pt idx="322">
                  <c:v>21.551210974926565</c:v>
                </c:pt>
                <c:pt idx="323">
                  <c:v>14.095676957918133</c:v>
                </c:pt>
                <c:pt idx="324">
                  <c:v>26.456996811689017</c:v>
                </c:pt>
                <c:pt idx="325">
                  <c:v>18.773836622535878</c:v>
                </c:pt>
                <c:pt idx="326">
                  <c:v>18.04096149731255</c:v>
                </c:pt>
                <c:pt idx="327">
                  <c:v>20.15381558510299</c:v>
                </c:pt>
                <c:pt idx="328">
                  <c:v>18.661346566104385</c:v>
                </c:pt>
                <c:pt idx="329">
                  <c:v>17.198694740942077</c:v>
                </c:pt>
                <c:pt idx="330">
                  <c:v>26.24779373819894</c:v>
                </c:pt>
                <c:pt idx="331">
                  <c:v>23.918395926855577</c:v>
                </c:pt>
                <c:pt idx="332">
                  <c:v>7.82243989306187</c:v>
                </c:pt>
                <c:pt idx="333">
                  <c:v>18.030403313226042</c:v>
                </c:pt>
                <c:pt idx="334">
                  <c:v>17.74470858824523</c:v>
                </c:pt>
                <c:pt idx="335">
                  <c:v>18.559968471718012</c:v>
                </c:pt>
                <c:pt idx="336">
                  <c:v>20.988840929327015</c:v>
                </c:pt>
                <c:pt idx="337">
                  <c:v>17.24418931280167</c:v>
                </c:pt>
                <c:pt idx="338">
                  <c:v>23.256877796544398</c:v>
                </c:pt>
                <c:pt idx="339">
                  <c:v>18.09209068941234</c:v>
                </c:pt>
                <c:pt idx="340">
                  <c:v>11.42916058761753</c:v>
                </c:pt>
                <c:pt idx="341">
                  <c:v>16.569684514351003</c:v>
                </c:pt>
                <c:pt idx="342">
                  <c:v>24.70948603126013</c:v>
                </c:pt>
                <c:pt idx="343">
                  <c:v>21.333005271904998</c:v>
                </c:pt>
                <c:pt idx="344">
                  <c:v>21.8130001050211</c:v>
                </c:pt>
                <c:pt idx="345">
                  <c:v>25.31066535983125</c:v>
                </c:pt>
                <c:pt idx="346">
                  <c:v>20.83064102814741</c:v>
                </c:pt>
                <c:pt idx="347">
                  <c:v>1.107289352050854</c:v>
                </c:pt>
                <c:pt idx="348">
                  <c:v>20.619877990989586</c:v>
                </c:pt>
                <c:pt idx="349">
                  <c:v>24.236386405181957</c:v>
                </c:pt>
                <c:pt idx="350">
                  <c:v>15.589644584360162</c:v>
                </c:pt>
                <c:pt idx="351">
                  <c:v>15.85279481235251</c:v>
                </c:pt>
                <c:pt idx="352">
                  <c:v>20.942890894720744</c:v>
                </c:pt>
                <c:pt idx="353">
                  <c:v>18.081114234325767</c:v>
                </c:pt>
                <c:pt idx="354">
                  <c:v>19.017641635624347</c:v>
                </c:pt>
                <c:pt idx="355">
                  <c:v>17.429452926600568</c:v>
                </c:pt>
                <c:pt idx="356">
                  <c:v>13.807880961228802</c:v>
                </c:pt>
                <c:pt idx="357">
                  <c:v>23.592892679354662</c:v>
                </c:pt>
                <c:pt idx="358">
                  <c:v>18.942207349616154</c:v>
                </c:pt>
                <c:pt idx="359">
                  <c:v>16.984150927600112</c:v>
                </c:pt>
                <c:pt idx="360">
                  <c:v>24.16615307627203</c:v>
                </c:pt>
                <c:pt idx="361">
                  <c:v>23.41144514633449</c:v>
                </c:pt>
                <c:pt idx="362">
                  <c:v>21.4072134351506</c:v>
                </c:pt>
                <c:pt idx="363">
                  <c:v>22.79889405938716</c:v>
                </c:pt>
                <c:pt idx="364">
                  <c:v>24.78083417119714</c:v>
                </c:pt>
                <c:pt idx="365">
                  <c:v>27.816490635832505</c:v>
                </c:pt>
                <c:pt idx="366">
                  <c:v>26.147624434933093</c:v>
                </c:pt>
                <c:pt idx="367">
                  <c:v>23.058486007789863</c:v>
                </c:pt>
                <c:pt idx="368">
                  <c:v>26.444993851990677</c:v>
                </c:pt>
                <c:pt idx="369">
                  <c:v>20.91203957041989</c:v>
                </c:pt>
                <c:pt idx="370">
                  <c:v>5.054307266398041</c:v>
                </c:pt>
                <c:pt idx="371">
                  <c:v>18.19154273829348</c:v>
                </c:pt>
                <c:pt idx="372">
                  <c:v>16.4052855659729</c:v>
                </c:pt>
                <c:pt idx="373">
                  <c:v>13.871425918194646</c:v>
                </c:pt>
                <c:pt idx="374">
                  <c:v>26.067653700040825</c:v>
                </c:pt>
                <c:pt idx="375">
                  <c:v>17.751055853494197</c:v>
                </c:pt>
                <c:pt idx="376">
                  <c:v>11.640845651084044</c:v>
                </c:pt>
                <c:pt idx="377">
                  <c:v>21.497682167521425</c:v>
                </c:pt>
                <c:pt idx="378">
                  <c:v>14.846198766330481</c:v>
                </c:pt>
                <c:pt idx="379">
                  <c:v>10.470296569435556</c:v>
                </c:pt>
                <c:pt idx="380">
                  <c:v>14.636817602592293</c:v>
                </c:pt>
                <c:pt idx="381">
                  <c:v>32.46839689995495</c:v>
                </c:pt>
                <c:pt idx="382">
                  <c:v>24.921273659218183</c:v>
                </c:pt>
                <c:pt idx="383">
                  <c:v>25.11061766066732</c:v>
                </c:pt>
                <c:pt idx="384">
                  <c:v>21.35059172272891</c:v>
                </c:pt>
                <c:pt idx="385">
                  <c:v>17.556067199838246</c:v>
                </c:pt>
                <c:pt idx="386">
                  <c:v>22.993364233409068</c:v>
                </c:pt>
                <c:pt idx="387">
                  <c:v>17.87197014147326</c:v>
                </c:pt>
                <c:pt idx="388">
                  <c:v>19.567771477642044</c:v>
                </c:pt>
                <c:pt idx="389">
                  <c:v>28.76327498498458</c:v>
                </c:pt>
                <c:pt idx="390">
                  <c:v>21.26868736645863</c:v>
                </c:pt>
                <c:pt idx="391">
                  <c:v>16.733819391742877</c:v>
                </c:pt>
                <c:pt idx="392">
                  <c:v>21.028309800613265</c:v>
                </c:pt>
                <c:pt idx="393">
                  <c:v>25.693530580118246</c:v>
                </c:pt>
                <c:pt idx="394">
                  <c:v>23.506841227289556</c:v>
                </c:pt>
                <c:pt idx="395">
                  <c:v>16.799490602272858</c:v>
                </c:pt>
                <c:pt idx="396">
                  <c:v>32.058609605907485</c:v>
                </c:pt>
                <c:pt idx="397">
                  <c:v>20.68495533874384</c:v>
                </c:pt>
                <c:pt idx="398">
                  <c:v>25.44700463489301</c:v>
                </c:pt>
                <c:pt idx="399">
                  <c:v>20.144012824696144</c:v>
                </c:pt>
                <c:pt idx="400">
                  <c:v>19.29900834546994</c:v>
                </c:pt>
                <c:pt idx="401">
                  <c:v>14.474333066905118</c:v>
                </c:pt>
                <c:pt idx="402">
                  <c:v>17.0770568875317</c:v>
                </c:pt>
                <c:pt idx="403">
                  <c:v>19.248213801501045</c:v>
                </c:pt>
                <c:pt idx="404">
                  <c:v>19.417642345921678</c:v>
                </c:pt>
                <c:pt idx="405">
                  <c:v>15.356725132530135</c:v>
                </c:pt>
                <c:pt idx="406">
                  <c:v>17.457090376997844</c:v>
                </c:pt>
                <c:pt idx="407">
                  <c:v>17.933190470063696</c:v>
                </c:pt>
                <c:pt idx="408">
                  <c:v>21.756452576824987</c:v>
                </c:pt>
                <c:pt idx="409">
                  <c:v>16.83644519425856</c:v>
                </c:pt>
                <c:pt idx="410">
                  <c:v>14.132778851428634</c:v>
                </c:pt>
                <c:pt idx="411">
                  <c:v>18.258799741395183</c:v>
                </c:pt>
                <c:pt idx="412">
                  <c:v>13.698562801304396</c:v>
                </c:pt>
                <c:pt idx="413">
                  <c:v>17.573777324913642</c:v>
                </c:pt>
                <c:pt idx="414">
                  <c:v>14.612036115792238</c:v>
                </c:pt>
                <c:pt idx="415">
                  <c:v>21.655773118022726</c:v>
                </c:pt>
                <c:pt idx="416">
                  <c:v>21.47227797138115</c:v>
                </c:pt>
                <c:pt idx="417">
                  <c:v>14.199037992907787</c:v>
                </c:pt>
                <c:pt idx="418">
                  <c:v>16.697169558962056</c:v>
                </c:pt>
                <c:pt idx="419">
                  <c:v>27.984817922918342</c:v>
                </c:pt>
                <c:pt idx="420">
                  <c:v>14.302311480908443</c:v>
                </c:pt>
                <c:pt idx="421">
                  <c:v>25.27993707728042</c:v>
                </c:pt>
                <c:pt idx="422">
                  <c:v>17.76724426361692</c:v>
                </c:pt>
                <c:pt idx="423">
                  <c:v>21.79534233080969</c:v>
                </c:pt>
                <c:pt idx="424">
                  <c:v>26.6923310881664</c:v>
                </c:pt>
                <c:pt idx="425">
                  <c:v>16.105383489564872</c:v>
                </c:pt>
                <c:pt idx="426">
                  <c:v>27.39777712166292</c:v>
                </c:pt>
                <c:pt idx="427">
                  <c:v>22.815467372468444</c:v>
                </c:pt>
                <c:pt idx="428">
                  <c:v>21.229446213295034</c:v>
                </c:pt>
                <c:pt idx="429">
                  <c:v>8.73376694512148</c:v>
                </c:pt>
                <c:pt idx="430">
                  <c:v>18.614362344417106</c:v>
                </c:pt>
                <c:pt idx="431">
                  <c:v>18.417739851561794</c:v>
                </c:pt>
                <c:pt idx="432">
                  <c:v>25.333836014599648</c:v>
                </c:pt>
                <c:pt idx="433">
                  <c:v>19.438722136719043</c:v>
                </c:pt>
                <c:pt idx="434">
                  <c:v>25.062897999999468</c:v>
                </c:pt>
                <c:pt idx="435">
                  <c:v>19.286587694403956</c:v>
                </c:pt>
                <c:pt idx="436">
                  <c:v>10.522011489219262</c:v>
                </c:pt>
                <c:pt idx="437">
                  <c:v>28.87520623946518</c:v>
                </c:pt>
                <c:pt idx="438">
                  <c:v>11.24961246007225</c:v>
                </c:pt>
                <c:pt idx="439">
                  <c:v>13.322770868227966</c:v>
                </c:pt>
                <c:pt idx="440">
                  <c:v>18.26521477550168</c:v>
                </c:pt>
                <c:pt idx="441">
                  <c:v>19.209054042418565</c:v>
                </c:pt>
                <c:pt idx="442">
                  <c:v>19.455558918998257</c:v>
                </c:pt>
                <c:pt idx="443">
                  <c:v>21.22383441570246</c:v>
                </c:pt>
                <c:pt idx="444">
                  <c:v>23.846139776862856</c:v>
                </c:pt>
                <c:pt idx="445">
                  <c:v>18.477393015840757</c:v>
                </c:pt>
                <c:pt idx="446">
                  <c:v>21.169236000375744</c:v>
                </c:pt>
                <c:pt idx="447">
                  <c:v>18.33432359484416</c:v>
                </c:pt>
                <c:pt idx="448">
                  <c:v>16.22315535293709</c:v>
                </c:pt>
                <c:pt idx="449">
                  <c:v>25.517774258688547</c:v>
                </c:pt>
                <c:pt idx="450">
                  <c:v>22.84963375192672</c:v>
                </c:pt>
                <c:pt idx="451">
                  <c:v>20.15314368012969</c:v>
                </c:pt>
                <c:pt idx="452">
                  <c:v>17.339664730566284</c:v>
                </c:pt>
                <c:pt idx="453">
                  <c:v>19.084730746079327</c:v>
                </c:pt>
                <c:pt idx="454">
                  <c:v>18.94892101353011</c:v>
                </c:pt>
                <c:pt idx="455">
                  <c:v>22.897150781431908</c:v>
                </c:pt>
                <c:pt idx="456">
                  <c:v>16.163227571231058</c:v>
                </c:pt>
                <c:pt idx="457">
                  <c:v>29.931777495765452</c:v>
                </c:pt>
                <c:pt idx="458">
                  <c:v>21.74750116889588</c:v>
                </c:pt>
                <c:pt idx="459">
                  <c:v>15.66773113202</c:v>
                </c:pt>
                <c:pt idx="460">
                  <c:v>21.108894709213644</c:v>
                </c:pt>
                <c:pt idx="461">
                  <c:v>22.006373831809725</c:v>
                </c:pt>
                <c:pt idx="462">
                  <c:v>22.519350453320776</c:v>
                </c:pt>
                <c:pt idx="463">
                  <c:v>28.147935959544114</c:v>
                </c:pt>
                <c:pt idx="464">
                  <c:v>25.32455220423641</c:v>
                </c:pt>
                <c:pt idx="465">
                  <c:v>18.17070532801064</c:v>
                </c:pt>
                <c:pt idx="466">
                  <c:v>28.516173697530974</c:v>
                </c:pt>
                <c:pt idx="467">
                  <c:v>21.190977742920655</c:v>
                </c:pt>
                <c:pt idx="468">
                  <c:v>23.290891460962307</c:v>
                </c:pt>
                <c:pt idx="469">
                  <c:v>20.08971822905677</c:v>
                </c:pt>
                <c:pt idx="470">
                  <c:v>22.62213677513561</c:v>
                </c:pt>
                <c:pt idx="471">
                  <c:v>16.50258650183074</c:v>
                </c:pt>
                <c:pt idx="472">
                  <c:v>27.312776981213627</c:v>
                </c:pt>
                <c:pt idx="473">
                  <c:v>17.546484676811044</c:v>
                </c:pt>
                <c:pt idx="474">
                  <c:v>18.39841438781137</c:v>
                </c:pt>
                <c:pt idx="475">
                  <c:v>15.819341540464272</c:v>
                </c:pt>
                <c:pt idx="476">
                  <c:v>27.76438085738544</c:v>
                </c:pt>
                <c:pt idx="477">
                  <c:v>28.183169089815003</c:v>
                </c:pt>
                <c:pt idx="478">
                  <c:v>20.47912026561927</c:v>
                </c:pt>
                <c:pt idx="479">
                  <c:v>25.36272723528493</c:v>
                </c:pt>
                <c:pt idx="480">
                  <c:v>14.226805059887525</c:v>
                </c:pt>
                <c:pt idx="481">
                  <c:v>20.541881757287726</c:v>
                </c:pt>
                <c:pt idx="482">
                  <c:v>11.863670896578192</c:v>
                </c:pt>
                <c:pt idx="483">
                  <c:v>6.2313602759094024</c:v>
                </c:pt>
                <c:pt idx="484">
                  <c:v>34.648447445056874</c:v>
                </c:pt>
                <c:pt idx="485">
                  <c:v>19.701725608321667</c:v>
                </c:pt>
                <c:pt idx="486">
                  <c:v>21.709464706422096</c:v>
                </c:pt>
                <c:pt idx="487">
                  <c:v>11.71535556067618</c:v>
                </c:pt>
                <c:pt idx="488">
                  <c:v>20.737230825759468</c:v>
                </c:pt>
                <c:pt idx="489">
                  <c:v>17.34350649740081</c:v>
                </c:pt>
                <c:pt idx="490">
                  <c:v>15.041535042835463</c:v>
                </c:pt>
                <c:pt idx="491">
                  <c:v>22.78122164238458</c:v>
                </c:pt>
                <c:pt idx="492">
                  <c:v>22.016877044214077</c:v>
                </c:pt>
                <c:pt idx="493">
                  <c:v>16.224173435537207</c:v>
                </c:pt>
                <c:pt idx="494">
                  <c:v>19.44073047629552</c:v>
                </c:pt>
                <c:pt idx="495">
                  <c:v>12.758256328480652</c:v>
                </c:pt>
                <c:pt idx="496">
                  <c:v>21.250507244842947</c:v>
                </c:pt>
                <c:pt idx="497">
                  <c:v>16.814768758060676</c:v>
                </c:pt>
                <c:pt idx="498">
                  <c:v>9.387405506317675</c:v>
                </c:pt>
                <c:pt idx="499">
                  <c:v>34.01984398780248</c:v>
                </c:pt>
                <c:pt idx="500">
                  <c:v>24.58129109842548</c:v>
                </c:pt>
                <c:pt idx="501">
                  <c:v>14.02374469015647</c:v>
                </c:pt>
                <c:pt idx="502">
                  <c:v>27.79898831702631</c:v>
                </c:pt>
                <c:pt idx="503">
                  <c:v>27.693849091426678</c:v>
                </c:pt>
                <c:pt idx="504">
                  <c:v>28.978398943362986</c:v>
                </c:pt>
                <c:pt idx="505">
                  <c:v>16.77880705387524</c:v>
                </c:pt>
                <c:pt idx="506">
                  <c:v>19.928329576899987</c:v>
                </c:pt>
                <c:pt idx="507">
                  <c:v>16.527390270722393</c:v>
                </c:pt>
                <c:pt idx="508">
                  <c:v>27.98055642121017</c:v>
                </c:pt>
                <c:pt idx="509">
                  <c:v>17.75522044828133</c:v>
                </c:pt>
                <c:pt idx="510">
                  <c:v>24.572388422770285</c:v>
                </c:pt>
                <c:pt idx="511">
                  <c:v>22.142949902538668</c:v>
                </c:pt>
                <c:pt idx="512">
                  <c:v>34.207179525579505</c:v>
                </c:pt>
                <c:pt idx="513">
                  <c:v>18.19467432939614</c:v>
                </c:pt>
                <c:pt idx="514">
                  <c:v>19.886570334284947</c:v>
                </c:pt>
                <c:pt idx="515">
                  <c:v>17.870870535771264</c:v>
                </c:pt>
                <c:pt idx="516">
                  <c:v>18.044038014679174</c:v>
                </c:pt>
                <c:pt idx="517">
                  <c:v>25.773440227537083</c:v>
                </c:pt>
                <c:pt idx="518">
                  <c:v>22.866430218461886</c:v>
                </c:pt>
                <c:pt idx="519">
                  <c:v>20.44290045082799</c:v>
                </c:pt>
                <c:pt idx="520">
                  <c:v>18.58888051608712</c:v>
                </c:pt>
                <c:pt idx="521">
                  <c:v>24.35465913764372</c:v>
                </c:pt>
                <c:pt idx="522">
                  <c:v>19.93590458270315</c:v>
                </c:pt>
                <c:pt idx="523">
                  <c:v>28.46992559286795</c:v>
                </c:pt>
                <c:pt idx="524">
                  <c:v>18.97322113435472</c:v>
                </c:pt>
                <c:pt idx="525">
                  <c:v>20.05048075391236</c:v>
                </c:pt>
                <c:pt idx="526">
                  <c:v>23.077640487121055</c:v>
                </c:pt>
                <c:pt idx="527">
                  <c:v>19.389856884145946</c:v>
                </c:pt>
                <c:pt idx="528">
                  <c:v>14.91815544408615</c:v>
                </c:pt>
                <c:pt idx="529">
                  <c:v>24.902986732325903</c:v>
                </c:pt>
                <c:pt idx="530">
                  <c:v>17.315245244003368</c:v>
                </c:pt>
                <c:pt idx="531">
                  <c:v>24.047831003799207</c:v>
                </c:pt>
                <c:pt idx="532">
                  <c:v>24.624070185217075</c:v>
                </c:pt>
                <c:pt idx="533">
                  <c:v>23.841492284802307</c:v>
                </c:pt>
                <c:pt idx="534">
                  <c:v>25.12063238056962</c:v>
                </c:pt>
                <c:pt idx="535">
                  <c:v>17.150586663639054</c:v>
                </c:pt>
                <c:pt idx="536">
                  <c:v>13.420556930816996</c:v>
                </c:pt>
                <c:pt idx="537">
                  <c:v>15.704231760537482</c:v>
                </c:pt>
                <c:pt idx="538">
                  <c:v>29.844621878384103</c:v>
                </c:pt>
                <c:pt idx="539">
                  <c:v>26.627486262316516</c:v>
                </c:pt>
                <c:pt idx="540">
                  <c:v>16.791407283221588</c:v>
                </c:pt>
                <c:pt idx="541">
                  <c:v>13.700371522812237</c:v>
                </c:pt>
                <c:pt idx="542">
                  <c:v>12.916406348485602</c:v>
                </c:pt>
                <c:pt idx="543">
                  <c:v>21.1175320194923</c:v>
                </c:pt>
                <c:pt idx="544">
                  <c:v>22.740000743706357</c:v>
                </c:pt>
                <c:pt idx="545">
                  <c:v>10.955732518070715</c:v>
                </c:pt>
                <c:pt idx="546">
                  <c:v>21.556284475052347</c:v>
                </c:pt>
                <c:pt idx="547">
                  <c:v>22.970893663050155</c:v>
                </c:pt>
                <c:pt idx="548">
                  <c:v>23.24567865857158</c:v>
                </c:pt>
                <c:pt idx="549">
                  <c:v>19.3376919941902</c:v>
                </c:pt>
                <c:pt idx="550">
                  <c:v>27.517530942369675</c:v>
                </c:pt>
                <c:pt idx="551">
                  <c:v>25.108506302703585</c:v>
                </c:pt>
                <c:pt idx="552">
                  <c:v>21.032190999521106</c:v>
                </c:pt>
                <c:pt idx="553">
                  <c:v>24.802527839264233</c:v>
                </c:pt>
                <c:pt idx="554">
                  <c:v>21.410155115713323</c:v>
                </c:pt>
                <c:pt idx="555">
                  <c:v>12.413853846525596</c:v>
                </c:pt>
                <c:pt idx="556">
                  <c:v>15.691804232937523</c:v>
                </c:pt>
                <c:pt idx="557">
                  <c:v>20.275091117996876</c:v>
                </c:pt>
                <c:pt idx="558">
                  <c:v>26.57026135560884</c:v>
                </c:pt>
                <c:pt idx="559">
                  <c:v>17.60888268651825</c:v>
                </c:pt>
                <c:pt idx="560">
                  <c:v>20.815682925255675</c:v>
                </c:pt>
                <c:pt idx="561">
                  <c:v>10.77533891457896</c:v>
                </c:pt>
                <c:pt idx="562">
                  <c:v>10.883139984566359</c:v>
                </c:pt>
                <c:pt idx="563">
                  <c:v>7.186661643562945</c:v>
                </c:pt>
                <c:pt idx="564">
                  <c:v>16.882218104278216</c:v>
                </c:pt>
                <c:pt idx="565">
                  <c:v>20.360071352031145</c:v>
                </c:pt>
                <c:pt idx="566">
                  <c:v>14.553361580751844</c:v>
                </c:pt>
                <c:pt idx="567">
                  <c:v>24.96402928655567</c:v>
                </c:pt>
                <c:pt idx="568">
                  <c:v>25.931469949215938</c:v>
                </c:pt>
                <c:pt idx="569">
                  <c:v>19.395417397564234</c:v>
                </c:pt>
                <c:pt idx="570">
                  <c:v>17.525764051084217</c:v>
                </c:pt>
                <c:pt idx="571">
                  <c:v>21.165369078933477</c:v>
                </c:pt>
                <c:pt idx="572">
                  <c:v>17.054486723162064</c:v>
                </c:pt>
                <c:pt idx="573">
                  <c:v>20.65674277730316</c:v>
                </c:pt>
                <c:pt idx="574">
                  <c:v>24.42983515369179</c:v>
                </c:pt>
                <c:pt idx="575">
                  <c:v>20.80504929625322</c:v>
                </c:pt>
                <c:pt idx="576">
                  <c:v>13.936415983391996</c:v>
                </c:pt>
                <c:pt idx="577">
                  <c:v>17.38835219265566</c:v>
                </c:pt>
                <c:pt idx="578">
                  <c:v>13.049344697128436</c:v>
                </c:pt>
                <c:pt idx="579">
                  <c:v>24.06588434657891</c:v>
                </c:pt>
                <c:pt idx="580">
                  <c:v>23.668607470616358</c:v>
                </c:pt>
                <c:pt idx="581">
                  <c:v>20.301112295172498</c:v>
                </c:pt>
                <c:pt idx="582">
                  <c:v>25.955218225311423</c:v>
                </c:pt>
                <c:pt idx="583">
                  <c:v>14.16159397790989</c:v>
                </c:pt>
                <c:pt idx="584">
                  <c:v>17.919103960520438</c:v>
                </c:pt>
                <c:pt idx="585">
                  <c:v>19.082535039430777</c:v>
                </c:pt>
                <c:pt idx="586">
                  <c:v>20.198491592978538</c:v>
                </c:pt>
                <c:pt idx="587">
                  <c:v>16.529233217808308</c:v>
                </c:pt>
                <c:pt idx="588">
                  <c:v>25.397529477300633</c:v>
                </c:pt>
                <c:pt idx="589">
                  <c:v>25.304088877935946</c:v>
                </c:pt>
                <c:pt idx="590">
                  <c:v>19.39590485515258</c:v>
                </c:pt>
                <c:pt idx="591">
                  <c:v>15.980665612121797</c:v>
                </c:pt>
                <c:pt idx="592">
                  <c:v>26.231658368827215</c:v>
                </c:pt>
                <c:pt idx="593">
                  <c:v>20.35000433948571</c:v>
                </c:pt>
                <c:pt idx="594">
                  <c:v>18.388397932553694</c:v>
                </c:pt>
                <c:pt idx="595">
                  <c:v>21.27936836578679</c:v>
                </c:pt>
                <c:pt idx="596">
                  <c:v>19.499189094141354</c:v>
                </c:pt>
                <c:pt idx="597">
                  <c:v>26.60157369830454</c:v>
                </c:pt>
                <c:pt idx="598">
                  <c:v>10.094066705452423</c:v>
                </c:pt>
                <c:pt idx="599">
                  <c:v>19.09931632313186</c:v>
                </c:pt>
                <c:pt idx="600">
                  <c:v>17.48071796568903</c:v>
                </c:pt>
                <c:pt idx="601">
                  <c:v>24.44843799892319</c:v>
                </c:pt>
                <c:pt idx="602">
                  <c:v>14.682614114325037</c:v>
                </c:pt>
                <c:pt idx="603">
                  <c:v>14.122961524212213</c:v>
                </c:pt>
                <c:pt idx="604">
                  <c:v>21.591407228007466</c:v>
                </c:pt>
                <c:pt idx="605">
                  <c:v>20.43964044978396</c:v>
                </c:pt>
                <c:pt idx="606">
                  <c:v>16.070891769399637</c:v>
                </c:pt>
                <c:pt idx="607">
                  <c:v>22.35386910303879</c:v>
                </c:pt>
                <c:pt idx="608">
                  <c:v>29.026769867945315</c:v>
                </c:pt>
                <c:pt idx="609">
                  <c:v>13.23957257254239</c:v>
                </c:pt>
                <c:pt idx="610">
                  <c:v>16.155165622241817</c:v>
                </c:pt>
                <c:pt idx="611">
                  <c:v>24.06393290837309</c:v>
                </c:pt>
                <c:pt idx="612">
                  <c:v>21.238687968653032</c:v>
                </c:pt>
                <c:pt idx="613">
                  <c:v>26.766051278700658</c:v>
                </c:pt>
                <c:pt idx="614">
                  <c:v>21.314657036477996</c:v>
                </c:pt>
                <c:pt idx="615">
                  <c:v>19.115184949380147</c:v>
                </c:pt>
                <c:pt idx="616">
                  <c:v>16.10038737782435</c:v>
                </c:pt>
                <c:pt idx="617">
                  <c:v>24.94099487520684</c:v>
                </c:pt>
                <c:pt idx="618">
                  <c:v>23.1270856994377</c:v>
                </c:pt>
                <c:pt idx="619">
                  <c:v>20.56059981494712</c:v>
                </c:pt>
                <c:pt idx="620">
                  <c:v>24.862626132471863</c:v>
                </c:pt>
                <c:pt idx="621">
                  <c:v>18.57683392145181</c:v>
                </c:pt>
                <c:pt idx="622">
                  <c:v>18.754502462911553</c:v>
                </c:pt>
                <c:pt idx="623">
                  <c:v>11.220890364193128</c:v>
                </c:pt>
                <c:pt idx="624">
                  <c:v>22.003787120299894</c:v>
                </c:pt>
                <c:pt idx="625">
                  <c:v>24.671419741803643</c:v>
                </c:pt>
                <c:pt idx="626">
                  <c:v>21.33454575368372</c:v>
                </c:pt>
                <c:pt idx="627">
                  <c:v>14.226258162587586</c:v>
                </c:pt>
                <c:pt idx="628">
                  <c:v>24.064962559099797</c:v>
                </c:pt>
                <c:pt idx="629">
                  <c:v>14.595184484798779</c:v>
                </c:pt>
                <c:pt idx="630">
                  <c:v>15.476757823689507</c:v>
                </c:pt>
                <c:pt idx="631">
                  <c:v>23.212802474092147</c:v>
                </c:pt>
                <c:pt idx="632">
                  <c:v>21.97740661687483</c:v>
                </c:pt>
                <c:pt idx="633">
                  <c:v>15.985985920161331</c:v>
                </c:pt>
                <c:pt idx="634">
                  <c:v>23.64024953232624</c:v>
                </c:pt>
                <c:pt idx="635">
                  <c:v>32.530247786105285</c:v>
                </c:pt>
                <c:pt idx="636">
                  <c:v>24.48903145825289</c:v>
                </c:pt>
                <c:pt idx="637">
                  <c:v>23.880547138739185</c:v>
                </c:pt>
                <c:pt idx="638">
                  <c:v>18.996725309714364</c:v>
                </c:pt>
                <c:pt idx="639">
                  <c:v>10.805173565942484</c:v>
                </c:pt>
                <c:pt idx="640">
                  <c:v>27.30939605393103</c:v>
                </c:pt>
                <c:pt idx="641">
                  <c:v>24.242232902929704</c:v>
                </c:pt>
                <c:pt idx="642">
                  <c:v>23.9504521468749</c:v>
                </c:pt>
                <c:pt idx="643">
                  <c:v>31.450405972073057</c:v>
                </c:pt>
                <c:pt idx="644">
                  <c:v>14.149995684646319</c:v>
                </c:pt>
                <c:pt idx="645">
                  <c:v>10.344499428930673</c:v>
                </c:pt>
                <c:pt idx="646">
                  <c:v>26.122793103665067</c:v>
                </c:pt>
                <c:pt idx="647">
                  <c:v>18.35031820889348</c:v>
                </c:pt>
                <c:pt idx="648">
                  <c:v>24.800692041654806</c:v>
                </c:pt>
                <c:pt idx="649">
                  <c:v>19.58575067431092</c:v>
                </c:pt>
                <c:pt idx="650">
                  <c:v>17.052737498095254</c:v>
                </c:pt>
                <c:pt idx="651">
                  <c:v>18.36810257907452</c:v>
                </c:pt>
                <c:pt idx="652">
                  <c:v>26.68236573242608</c:v>
                </c:pt>
                <c:pt idx="653">
                  <c:v>18.001836855264227</c:v>
                </c:pt>
                <c:pt idx="654">
                  <c:v>22.61476542317762</c:v>
                </c:pt>
                <c:pt idx="655">
                  <c:v>16.69338514355242</c:v>
                </c:pt>
                <c:pt idx="656">
                  <c:v>19.19310999707276</c:v>
                </c:pt>
                <c:pt idx="657">
                  <c:v>22.670271362860625</c:v>
                </c:pt>
                <c:pt idx="658">
                  <c:v>21.616318128022492</c:v>
                </c:pt>
                <c:pt idx="659">
                  <c:v>21.42037902177171</c:v>
                </c:pt>
                <c:pt idx="660">
                  <c:v>20.831678391685607</c:v>
                </c:pt>
                <c:pt idx="661">
                  <c:v>14.520783364471978</c:v>
                </c:pt>
                <c:pt idx="662">
                  <c:v>17.388740413691863</c:v>
                </c:pt>
                <c:pt idx="663">
                  <c:v>9.890273049028659</c:v>
                </c:pt>
                <c:pt idx="664">
                  <c:v>12.271430653317353</c:v>
                </c:pt>
                <c:pt idx="665">
                  <c:v>25.132095193362353</c:v>
                </c:pt>
                <c:pt idx="666">
                  <c:v>21.28913594272259</c:v>
                </c:pt>
                <c:pt idx="667">
                  <c:v>16.52025137234891</c:v>
                </c:pt>
                <c:pt idx="668">
                  <c:v>17.386556523475228</c:v>
                </c:pt>
                <c:pt idx="669">
                  <c:v>17.750873160259403</c:v>
                </c:pt>
                <c:pt idx="670">
                  <c:v>19.69989838909718</c:v>
                </c:pt>
                <c:pt idx="671">
                  <c:v>17.087607081717785</c:v>
                </c:pt>
                <c:pt idx="672">
                  <c:v>26.06984752804061</c:v>
                </c:pt>
                <c:pt idx="673">
                  <c:v>20.552731140594457</c:v>
                </c:pt>
                <c:pt idx="674">
                  <c:v>28.590297858654388</c:v>
                </c:pt>
                <c:pt idx="675">
                  <c:v>17.780910402892594</c:v>
                </c:pt>
                <c:pt idx="676">
                  <c:v>19.161054681845933</c:v>
                </c:pt>
                <c:pt idx="677">
                  <c:v>17.397363078393116</c:v>
                </c:pt>
                <c:pt idx="678">
                  <c:v>16.020256761447083</c:v>
                </c:pt>
                <c:pt idx="679">
                  <c:v>8.257337138652623</c:v>
                </c:pt>
                <c:pt idx="680">
                  <c:v>22.901659535386635</c:v>
                </c:pt>
                <c:pt idx="681">
                  <c:v>26.01463098655337</c:v>
                </c:pt>
                <c:pt idx="682">
                  <c:v>32.41761853672603</c:v>
                </c:pt>
                <c:pt idx="683">
                  <c:v>19.769247699897925</c:v>
                </c:pt>
                <c:pt idx="684">
                  <c:v>13.436851853136135</c:v>
                </c:pt>
                <c:pt idx="685">
                  <c:v>23.207368538567003</c:v>
                </c:pt>
                <c:pt idx="686">
                  <c:v>25.362895793991058</c:v>
                </c:pt>
                <c:pt idx="687">
                  <c:v>20.19964651650708</c:v>
                </c:pt>
                <c:pt idx="688">
                  <c:v>15.237276666277928</c:v>
                </c:pt>
                <c:pt idx="689">
                  <c:v>19.29310460124601</c:v>
                </c:pt>
                <c:pt idx="690">
                  <c:v>21.116296172648475</c:v>
                </c:pt>
                <c:pt idx="691">
                  <c:v>23.935464845936618</c:v>
                </c:pt>
                <c:pt idx="692">
                  <c:v>20.544249937198682</c:v>
                </c:pt>
                <c:pt idx="693">
                  <c:v>8.56258840441922</c:v>
                </c:pt>
                <c:pt idx="694">
                  <c:v>18.984835162827405</c:v>
                </c:pt>
                <c:pt idx="695">
                  <c:v>15.65541397488235</c:v>
                </c:pt>
                <c:pt idx="696">
                  <c:v>25.762247685577822</c:v>
                </c:pt>
                <c:pt idx="697">
                  <c:v>25.91267972478832</c:v>
                </c:pt>
                <c:pt idx="698">
                  <c:v>21.75142215056262</c:v>
                </c:pt>
                <c:pt idx="699">
                  <c:v>29.2427677177496</c:v>
                </c:pt>
                <c:pt idx="700">
                  <c:v>15.387775976984218</c:v>
                </c:pt>
                <c:pt idx="701">
                  <c:v>27.95847142209983</c:v>
                </c:pt>
                <c:pt idx="702">
                  <c:v>15.334388777110235</c:v>
                </c:pt>
                <c:pt idx="703">
                  <c:v>11.209193371709159</c:v>
                </c:pt>
                <c:pt idx="704">
                  <c:v>11.57793663175934</c:v>
                </c:pt>
                <c:pt idx="705">
                  <c:v>14.043566125562673</c:v>
                </c:pt>
                <c:pt idx="706">
                  <c:v>18.603141388559507</c:v>
                </c:pt>
                <c:pt idx="707">
                  <c:v>25.108353732512306</c:v>
                </c:pt>
                <c:pt idx="708">
                  <c:v>31.05655415069112</c:v>
                </c:pt>
                <c:pt idx="709">
                  <c:v>19.678722219682875</c:v>
                </c:pt>
                <c:pt idx="710">
                  <c:v>18.6654170668772</c:v>
                </c:pt>
                <c:pt idx="711">
                  <c:v>12.435910018269993</c:v>
                </c:pt>
                <c:pt idx="712">
                  <c:v>24.523096292753724</c:v>
                </c:pt>
                <c:pt idx="713">
                  <c:v>24.472834831487155</c:v>
                </c:pt>
                <c:pt idx="714">
                  <c:v>11.96171913389412</c:v>
                </c:pt>
                <c:pt idx="715">
                  <c:v>12.8781041360993</c:v>
                </c:pt>
                <c:pt idx="716">
                  <c:v>12.53758614892056</c:v>
                </c:pt>
                <c:pt idx="717">
                  <c:v>18.976160148545773</c:v>
                </c:pt>
                <c:pt idx="718">
                  <c:v>18.029854295015934</c:v>
                </c:pt>
                <c:pt idx="719">
                  <c:v>14.95772817690467</c:v>
                </c:pt>
                <c:pt idx="720">
                  <c:v>19.28134326382915</c:v>
                </c:pt>
                <c:pt idx="721">
                  <c:v>27.040929324462848</c:v>
                </c:pt>
                <c:pt idx="722">
                  <c:v>25.133568028619205</c:v>
                </c:pt>
                <c:pt idx="723">
                  <c:v>17.009375741580342</c:v>
                </c:pt>
                <c:pt idx="724">
                  <c:v>16.463612055580413</c:v>
                </c:pt>
                <c:pt idx="725">
                  <c:v>22.18343189403999</c:v>
                </c:pt>
                <c:pt idx="726">
                  <c:v>17.293726728693386</c:v>
                </c:pt>
                <c:pt idx="727">
                  <c:v>17.58002369599956</c:v>
                </c:pt>
                <c:pt idx="728">
                  <c:v>18.085283559405834</c:v>
                </c:pt>
                <c:pt idx="729">
                  <c:v>18.686287185521923</c:v>
                </c:pt>
                <c:pt idx="730">
                  <c:v>15.928156431529029</c:v>
                </c:pt>
                <c:pt idx="731">
                  <c:v>16.06897299921278</c:v>
                </c:pt>
                <c:pt idx="732">
                  <c:v>18.578215095636963</c:v>
                </c:pt>
                <c:pt idx="733">
                  <c:v>26.12807057573631</c:v>
                </c:pt>
                <c:pt idx="734">
                  <c:v>18.87431234185021</c:v>
                </c:pt>
                <c:pt idx="735">
                  <c:v>25.32574944771277</c:v>
                </c:pt>
                <c:pt idx="736">
                  <c:v>5.1259315921651964</c:v>
                </c:pt>
                <c:pt idx="737">
                  <c:v>23.069652159628536</c:v>
                </c:pt>
                <c:pt idx="738">
                  <c:v>24.533145852384546</c:v>
                </c:pt>
                <c:pt idx="739">
                  <c:v>10.897254745133143</c:v>
                </c:pt>
                <c:pt idx="740">
                  <c:v>20.87792134026295</c:v>
                </c:pt>
                <c:pt idx="741">
                  <c:v>18.504342121540034</c:v>
                </c:pt>
                <c:pt idx="742">
                  <c:v>30.00921447872995</c:v>
                </c:pt>
                <c:pt idx="743">
                  <c:v>17.282754477459562</c:v>
                </c:pt>
                <c:pt idx="744">
                  <c:v>20.424071091468996</c:v>
                </c:pt>
                <c:pt idx="745">
                  <c:v>20.69151204067913</c:v>
                </c:pt>
                <c:pt idx="746">
                  <c:v>16.406071624698974</c:v>
                </c:pt>
                <c:pt idx="747">
                  <c:v>20.386820204481914</c:v>
                </c:pt>
                <c:pt idx="748">
                  <c:v>22.48499298815877</c:v>
                </c:pt>
                <c:pt idx="749">
                  <c:v>18.526639166535713</c:v>
                </c:pt>
                <c:pt idx="750">
                  <c:v>21.237821088995933</c:v>
                </c:pt>
                <c:pt idx="751">
                  <c:v>12.195315146308044</c:v>
                </c:pt>
                <c:pt idx="752">
                  <c:v>27.390061140768346</c:v>
                </c:pt>
                <c:pt idx="753">
                  <c:v>23.64977579460656</c:v>
                </c:pt>
                <c:pt idx="754">
                  <c:v>17.186311963347887</c:v>
                </c:pt>
                <c:pt idx="755">
                  <c:v>21.445707829615625</c:v>
                </c:pt>
                <c:pt idx="756">
                  <c:v>19.421239275343687</c:v>
                </c:pt>
                <c:pt idx="757">
                  <c:v>17.877755436057008</c:v>
                </c:pt>
                <c:pt idx="758">
                  <c:v>24.958913628637458</c:v>
                </c:pt>
                <c:pt idx="759">
                  <c:v>14.327199282437475</c:v>
                </c:pt>
                <c:pt idx="760">
                  <c:v>20.247063650473372</c:v>
                </c:pt>
                <c:pt idx="761">
                  <c:v>16.121846021960547</c:v>
                </c:pt>
                <c:pt idx="762">
                  <c:v>25.238774438509274</c:v>
                </c:pt>
                <c:pt idx="763">
                  <c:v>16.8715710580516</c:v>
                </c:pt>
                <c:pt idx="764">
                  <c:v>9.363158546607412</c:v>
                </c:pt>
                <c:pt idx="765">
                  <c:v>23.563219649610442</c:v>
                </c:pt>
                <c:pt idx="766">
                  <c:v>27.872397648115264</c:v>
                </c:pt>
                <c:pt idx="767">
                  <c:v>20.652040302238674</c:v>
                </c:pt>
                <c:pt idx="768">
                  <c:v>21.987480583986816</c:v>
                </c:pt>
                <c:pt idx="769">
                  <c:v>18.383731216054294</c:v>
                </c:pt>
                <c:pt idx="770">
                  <c:v>19.870333523664627</c:v>
                </c:pt>
                <c:pt idx="771">
                  <c:v>25.367421112534732</c:v>
                </c:pt>
                <c:pt idx="772">
                  <c:v>23.634523396752183</c:v>
                </c:pt>
                <c:pt idx="773">
                  <c:v>21.2890670438319</c:v>
                </c:pt>
                <c:pt idx="774">
                  <c:v>17.01758222717396</c:v>
                </c:pt>
                <c:pt idx="775">
                  <c:v>24.342069003143315</c:v>
                </c:pt>
                <c:pt idx="776">
                  <c:v>25.65835823784747</c:v>
                </c:pt>
                <c:pt idx="777">
                  <c:v>14.844964205511365</c:v>
                </c:pt>
                <c:pt idx="778">
                  <c:v>15.296962910401728</c:v>
                </c:pt>
                <c:pt idx="779">
                  <c:v>25.015540992999178</c:v>
                </c:pt>
                <c:pt idx="780">
                  <c:v>26.48933106837226</c:v>
                </c:pt>
                <c:pt idx="781">
                  <c:v>18.521658713728133</c:v>
                </c:pt>
                <c:pt idx="782">
                  <c:v>17.83378177430729</c:v>
                </c:pt>
                <c:pt idx="783">
                  <c:v>27.555173079113974</c:v>
                </c:pt>
                <c:pt idx="784">
                  <c:v>22.88679129826103</c:v>
                </c:pt>
                <c:pt idx="785">
                  <c:v>19.310673979756245</c:v>
                </c:pt>
                <c:pt idx="786">
                  <c:v>24.55995734330326</c:v>
                </c:pt>
                <c:pt idx="787">
                  <c:v>10.99607702276173</c:v>
                </c:pt>
                <c:pt idx="788">
                  <c:v>24.495989256296983</c:v>
                </c:pt>
                <c:pt idx="789">
                  <c:v>13.237415626032025</c:v>
                </c:pt>
                <c:pt idx="790">
                  <c:v>20.11101837393885</c:v>
                </c:pt>
                <c:pt idx="791">
                  <c:v>16.373493377280752</c:v>
                </c:pt>
                <c:pt idx="792">
                  <c:v>13.471305767197737</c:v>
                </c:pt>
                <c:pt idx="793">
                  <c:v>27.89568115433361</c:v>
                </c:pt>
                <c:pt idx="794">
                  <c:v>30.532728714903744</c:v>
                </c:pt>
                <c:pt idx="795">
                  <c:v>18.91731589902624</c:v>
                </c:pt>
                <c:pt idx="796">
                  <c:v>18.149131168387374</c:v>
                </c:pt>
                <c:pt idx="797">
                  <c:v>18.623126994364686</c:v>
                </c:pt>
                <c:pt idx="798">
                  <c:v>26.978463003459275</c:v>
                </c:pt>
                <c:pt idx="799">
                  <c:v>26.8590754207707</c:v>
                </c:pt>
                <c:pt idx="800">
                  <c:v>17.625872276432236</c:v>
                </c:pt>
                <c:pt idx="801">
                  <c:v>18.76651291225167</c:v>
                </c:pt>
                <c:pt idx="802">
                  <c:v>18.304196662591412</c:v>
                </c:pt>
                <c:pt idx="803">
                  <c:v>22.645712666802087</c:v>
                </c:pt>
                <c:pt idx="804">
                  <c:v>12.620150746014826</c:v>
                </c:pt>
                <c:pt idx="805">
                  <c:v>21.597168531656326</c:v>
                </c:pt>
                <c:pt idx="806">
                  <c:v>26.610913605793556</c:v>
                </c:pt>
                <c:pt idx="807">
                  <c:v>13.533058713183872</c:v>
                </c:pt>
                <c:pt idx="808">
                  <c:v>13.529753034945156</c:v>
                </c:pt>
                <c:pt idx="809">
                  <c:v>15.546099444019259</c:v>
                </c:pt>
                <c:pt idx="810">
                  <c:v>22.056959422929975</c:v>
                </c:pt>
                <c:pt idx="811">
                  <c:v>21.77222518705</c:v>
                </c:pt>
                <c:pt idx="812">
                  <c:v>17.943789294376558</c:v>
                </c:pt>
                <c:pt idx="813">
                  <c:v>19.84026582854504</c:v>
                </c:pt>
                <c:pt idx="814">
                  <c:v>24.157562677528563</c:v>
                </c:pt>
                <c:pt idx="815">
                  <c:v>16.955608693940647</c:v>
                </c:pt>
                <c:pt idx="816">
                  <c:v>19.17680811073509</c:v>
                </c:pt>
                <c:pt idx="817">
                  <c:v>15.195489750976181</c:v>
                </c:pt>
                <c:pt idx="818">
                  <c:v>22.09892918893214</c:v>
                </c:pt>
                <c:pt idx="819">
                  <c:v>19.890804390145835</c:v>
                </c:pt>
                <c:pt idx="820">
                  <c:v>19.29419782899392</c:v>
                </c:pt>
                <c:pt idx="821">
                  <c:v>21.608349539169463</c:v>
                </c:pt>
                <c:pt idx="822">
                  <c:v>9.983240346366152</c:v>
                </c:pt>
                <c:pt idx="823">
                  <c:v>25.95080923331935</c:v>
                </c:pt>
                <c:pt idx="824">
                  <c:v>28.470414837956753</c:v>
                </c:pt>
                <c:pt idx="825">
                  <c:v>29.585834048065497</c:v>
                </c:pt>
                <c:pt idx="826">
                  <c:v>12.898761488938586</c:v>
                </c:pt>
                <c:pt idx="827">
                  <c:v>26.62040161092829</c:v>
                </c:pt>
                <c:pt idx="828">
                  <c:v>19.81600426394034</c:v>
                </c:pt>
                <c:pt idx="829">
                  <c:v>26.124304210836417</c:v>
                </c:pt>
                <c:pt idx="830">
                  <c:v>23.668990893975987</c:v>
                </c:pt>
                <c:pt idx="831">
                  <c:v>24.328417500101487</c:v>
                </c:pt>
                <c:pt idx="832">
                  <c:v>13.240729638281021</c:v>
                </c:pt>
                <c:pt idx="833">
                  <c:v>15.890490302335312</c:v>
                </c:pt>
                <c:pt idx="834">
                  <c:v>23.780168576921106</c:v>
                </c:pt>
                <c:pt idx="835">
                  <c:v>16.954984572986703</c:v>
                </c:pt>
                <c:pt idx="836">
                  <c:v>17.360069120715753</c:v>
                </c:pt>
                <c:pt idx="837">
                  <c:v>22.730099588743542</c:v>
                </c:pt>
                <c:pt idx="838">
                  <c:v>20.701666643496218</c:v>
                </c:pt>
                <c:pt idx="839">
                  <c:v>18.946747769318122</c:v>
                </c:pt>
                <c:pt idx="840">
                  <c:v>20.934303051946163</c:v>
                </c:pt>
                <c:pt idx="841">
                  <c:v>17.880100319209546</c:v>
                </c:pt>
                <c:pt idx="842">
                  <c:v>19.612477821187287</c:v>
                </c:pt>
                <c:pt idx="843">
                  <c:v>21.316571384037942</c:v>
                </c:pt>
                <c:pt idx="844">
                  <c:v>24.871489176247806</c:v>
                </c:pt>
                <c:pt idx="845">
                  <c:v>17.710708492936273</c:v>
                </c:pt>
                <c:pt idx="846">
                  <c:v>7.0214991429700975</c:v>
                </c:pt>
                <c:pt idx="847">
                  <c:v>25.27950317849099</c:v>
                </c:pt>
                <c:pt idx="848">
                  <c:v>18.887702208220603</c:v>
                </c:pt>
                <c:pt idx="849">
                  <c:v>16.30785280596365</c:v>
                </c:pt>
                <c:pt idx="850">
                  <c:v>17.769684848046726</c:v>
                </c:pt>
                <c:pt idx="851">
                  <c:v>24.764814680796885</c:v>
                </c:pt>
                <c:pt idx="852">
                  <c:v>22.40565454001342</c:v>
                </c:pt>
                <c:pt idx="853">
                  <c:v>17.222222837016783</c:v>
                </c:pt>
                <c:pt idx="854">
                  <c:v>17.67394411701013</c:v>
                </c:pt>
                <c:pt idx="855">
                  <c:v>11.238779770596645</c:v>
                </c:pt>
                <c:pt idx="856">
                  <c:v>23.422634098945558</c:v>
                </c:pt>
                <c:pt idx="857">
                  <c:v>19.50017813925583</c:v>
                </c:pt>
                <c:pt idx="858">
                  <c:v>19.944632736526763</c:v>
                </c:pt>
                <c:pt idx="859">
                  <c:v>25.231809164445863</c:v>
                </c:pt>
                <c:pt idx="860">
                  <c:v>22.206064128462664</c:v>
                </c:pt>
                <c:pt idx="861">
                  <c:v>20.9148520268199</c:v>
                </c:pt>
                <c:pt idx="862">
                  <c:v>22.8811429019609</c:v>
                </c:pt>
                <c:pt idx="863">
                  <c:v>17.044918926801202</c:v>
                </c:pt>
                <c:pt idx="864">
                  <c:v>21.422934908776345</c:v>
                </c:pt>
                <c:pt idx="865">
                  <c:v>8.6189076919385</c:v>
                </c:pt>
                <c:pt idx="866">
                  <c:v>11.552115826550907</c:v>
                </c:pt>
                <c:pt idx="867">
                  <c:v>24.24909146195425</c:v>
                </c:pt>
                <c:pt idx="868">
                  <c:v>8.78529985661389</c:v>
                </c:pt>
                <c:pt idx="869">
                  <c:v>30.77157851623261</c:v>
                </c:pt>
                <c:pt idx="870">
                  <c:v>18.656433109460043</c:v>
                </c:pt>
                <c:pt idx="871">
                  <c:v>17.77693485542757</c:v>
                </c:pt>
                <c:pt idx="872">
                  <c:v>24.66502826624224</c:v>
                </c:pt>
                <c:pt idx="873">
                  <c:v>14.710184560878082</c:v>
                </c:pt>
                <c:pt idx="874">
                  <c:v>18.331257899398743</c:v>
                </c:pt>
                <c:pt idx="875">
                  <c:v>22.91116576644749</c:v>
                </c:pt>
                <c:pt idx="876">
                  <c:v>19.91508472569297</c:v>
                </c:pt>
                <c:pt idx="877">
                  <c:v>22.412969649657192</c:v>
                </c:pt>
                <c:pt idx="878">
                  <c:v>17.731305241252286</c:v>
                </c:pt>
                <c:pt idx="879">
                  <c:v>19.13246223216113</c:v>
                </c:pt>
                <c:pt idx="880">
                  <c:v>22.070373949950326</c:v>
                </c:pt>
                <c:pt idx="881">
                  <c:v>20.136876067111906</c:v>
                </c:pt>
                <c:pt idx="882">
                  <c:v>16.379460884606537</c:v>
                </c:pt>
                <c:pt idx="883">
                  <c:v>21.36825682275663</c:v>
                </c:pt>
                <c:pt idx="884">
                  <c:v>22.925941401203495</c:v>
                </c:pt>
                <c:pt idx="885">
                  <c:v>13.149307840337421</c:v>
                </c:pt>
                <c:pt idx="886">
                  <c:v>8.36666490916998</c:v>
                </c:pt>
                <c:pt idx="887">
                  <c:v>15.372255085289105</c:v>
                </c:pt>
                <c:pt idx="888">
                  <c:v>19.36476271288353</c:v>
                </c:pt>
                <c:pt idx="889">
                  <c:v>17.366513765340734</c:v>
                </c:pt>
                <c:pt idx="890">
                  <c:v>20.048016753824037</c:v>
                </c:pt>
                <c:pt idx="891">
                  <c:v>16.252412112812628</c:v>
                </c:pt>
                <c:pt idx="892">
                  <c:v>17.393458202806702</c:v>
                </c:pt>
                <c:pt idx="893">
                  <c:v>9.498293989511566</c:v>
                </c:pt>
                <c:pt idx="894">
                  <c:v>21.08108613208805</c:v>
                </c:pt>
                <c:pt idx="895">
                  <c:v>25.56322467237038</c:v>
                </c:pt>
                <c:pt idx="896">
                  <c:v>25.81680568465419</c:v>
                </c:pt>
                <c:pt idx="897">
                  <c:v>21.748653696631695</c:v>
                </c:pt>
                <c:pt idx="898">
                  <c:v>13.55533411407056</c:v>
                </c:pt>
                <c:pt idx="899">
                  <c:v>21.371598596566912</c:v>
                </c:pt>
                <c:pt idx="900">
                  <c:v>17.36159788247293</c:v>
                </c:pt>
                <c:pt idx="901">
                  <c:v>19.999456426723686</c:v>
                </c:pt>
                <c:pt idx="902">
                  <c:v>21.657080273836232</c:v>
                </c:pt>
                <c:pt idx="903">
                  <c:v>14.331018441963732</c:v>
                </c:pt>
                <c:pt idx="904">
                  <c:v>20.846299964258375</c:v>
                </c:pt>
                <c:pt idx="905">
                  <c:v>12.563885671800326</c:v>
                </c:pt>
                <c:pt idx="906">
                  <c:v>13.97529002409373</c:v>
                </c:pt>
                <c:pt idx="907">
                  <c:v>23.60562002698439</c:v>
                </c:pt>
                <c:pt idx="908">
                  <c:v>16.23066644414574</c:v>
                </c:pt>
                <c:pt idx="909">
                  <c:v>16.74231828919659</c:v>
                </c:pt>
                <c:pt idx="910">
                  <c:v>17.080905980363266</c:v>
                </c:pt>
                <c:pt idx="911">
                  <c:v>9.981743230666407</c:v>
                </c:pt>
                <c:pt idx="912">
                  <c:v>12.087468672673912</c:v>
                </c:pt>
                <c:pt idx="913">
                  <c:v>12.790691434963838</c:v>
                </c:pt>
                <c:pt idx="914">
                  <c:v>22.309454367091234</c:v>
                </c:pt>
                <c:pt idx="915">
                  <c:v>25.2161873302026</c:v>
                </c:pt>
                <c:pt idx="916">
                  <c:v>18.827103441037877</c:v>
                </c:pt>
                <c:pt idx="917">
                  <c:v>17.714446987872122</c:v>
                </c:pt>
                <c:pt idx="918">
                  <c:v>13.831660894998656</c:v>
                </c:pt>
                <c:pt idx="919">
                  <c:v>24.872440477471493</c:v>
                </c:pt>
                <c:pt idx="920">
                  <c:v>19.841177013441992</c:v>
                </c:pt>
                <c:pt idx="921">
                  <c:v>22.223716813488252</c:v>
                </c:pt>
                <c:pt idx="922">
                  <c:v>19.52613707939383</c:v>
                </c:pt>
                <c:pt idx="923">
                  <c:v>16.704081478201797</c:v>
                </c:pt>
                <c:pt idx="924">
                  <c:v>21.994734643705357</c:v>
                </c:pt>
                <c:pt idx="925">
                  <c:v>8.37031801431491</c:v>
                </c:pt>
                <c:pt idx="926">
                  <c:v>19.63821028931375</c:v>
                </c:pt>
                <c:pt idx="927">
                  <c:v>31.775788488480842</c:v>
                </c:pt>
                <c:pt idx="928">
                  <c:v>22.238950508309866</c:v>
                </c:pt>
                <c:pt idx="929">
                  <c:v>22.18996386496793</c:v>
                </c:pt>
                <c:pt idx="930">
                  <c:v>16.428009460717192</c:v>
                </c:pt>
                <c:pt idx="931">
                  <c:v>14.329319661709834</c:v>
                </c:pt>
                <c:pt idx="932">
                  <c:v>21.425295424047988</c:v>
                </c:pt>
                <c:pt idx="933">
                  <c:v>22.529619925508136</c:v>
                </c:pt>
                <c:pt idx="934">
                  <c:v>15.890451426075753</c:v>
                </c:pt>
                <c:pt idx="935">
                  <c:v>10.519010135604677</c:v>
                </c:pt>
                <c:pt idx="936">
                  <c:v>16.589966715637093</c:v>
                </c:pt>
                <c:pt idx="937">
                  <c:v>18.701876094250835</c:v>
                </c:pt>
                <c:pt idx="938">
                  <c:v>16.259541519998034</c:v>
                </c:pt>
                <c:pt idx="939">
                  <c:v>19.553548883746917</c:v>
                </c:pt>
                <c:pt idx="940">
                  <c:v>18.448586172054814</c:v>
                </c:pt>
                <c:pt idx="941">
                  <c:v>15.74630216336691</c:v>
                </c:pt>
                <c:pt idx="942">
                  <c:v>26.816848967516112</c:v>
                </c:pt>
                <c:pt idx="943">
                  <c:v>28.206362827379696</c:v>
                </c:pt>
                <c:pt idx="944">
                  <c:v>18.800292967236636</c:v>
                </c:pt>
                <c:pt idx="945">
                  <c:v>12.814179369010052</c:v>
                </c:pt>
                <c:pt idx="946">
                  <c:v>27.55284305541265</c:v>
                </c:pt>
                <c:pt idx="947">
                  <c:v>17.573841023707864</c:v>
                </c:pt>
                <c:pt idx="948">
                  <c:v>12.729548706205751</c:v>
                </c:pt>
                <c:pt idx="949">
                  <c:v>6.634523988177746</c:v>
                </c:pt>
                <c:pt idx="950">
                  <c:v>24.03671784320723</c:v>
                </c:pt>
                <c:pt idx="951">
                  <c:v>21.146942360554636</c:v>
                </c:pt>
                <c:pt idx="952">
                  <c:v>20.954019175818324</c:v>
                </c:pt>
                <c:pt idx="953">
                  <c:v>25.192917810567</c:v>
                </c:pt>
                <c:pt idx="954">
                  <c:v>18.587462341562343</c:v>
                </c:pt>
                <c:pt idx="955">
                  <c:v>26.5299009752607</c:v>
                </c:pt>
                <c:pt idx="956">
                  <c:v>23.943622423245028</c:v>
                </c:pt>
                <c:pt idx="957">
                  <c:v>20.46936343025808</c:v>
                </c:pt>
                <c:pt idx="958">
                  <c:v>23.508617049090414</c:v>
                </c:pt>
                <c:pt idx="959">
                  <c:v>13.983107453394723</c:v>
                </c:pt>
                <c:pt idx="960">
                  <c:v>24.399879276829484</c:v>
                </c:pt>
                <c:pt idx="961">
                  <c:v>22.089775155667883</c:v>
                </c:pt>
                <c:pt idx="962">
                  <c:v>24.412634740654347</c:v>
                </c:pt>
                <c:pt idx="963">
                  <c:v>14.174854451222723</c:v>
                </c:pt>
                <c:pt idx="964">
                  <c:v>19.80223939266349</c:v>
                </c:pt>
                <c:pt idx="965">
                  <c:v>25.00298212708781</c:v>
                </c:pt>
                <c:pt idx="966">
                  <c:v>19.57188394045502</c:v>
                </c:pt>
                <c:pt idx="967">
                  <c:v>17.395381906995873</c:v>
                </c:pt>
                <c:pt idx="968">
                  <c:v>21.521977106550267</c:v>
                </c:pt>
                <c:pt idx="969">
                  <c:v>25.72734079949219</c:v>
                </c:pt>
                <c:pt idx="970">
                  <c:v>28.395479965274294</c:v>
                </c:pt>
                <c:pt idx="971">
                  <c:v>21.61886261553613</c:v>
                </c:pt>
                <c:pt idx="972">
                  <c:v>17.58200480153705</c:v>
                </c:pt>
                <c:pt idx="973">
                  <c:v>26.809843592699906</c:v>
                </c:pt>
                <c:pt idx="974">
                  <c:v>12.418191590696958</c:v>
                </c:pt>
                <c:pt idx="975">
                  <c:v>24.568679635897315</c:v>
                </c:pt>
                <c:pt idx="976">
                  <c:v>27.081574663304472</c:v>
                </c:pt>
                <c:pt idx="977">
                  <c:v>9.420197499873698</c:v>
                </c:pt>
                <c:pt idx="978">
                  <c:v>15.008297863105321</c:v>
                </c:pt>
                <c:pt idx="979">
                  <c:v>19.683600892305925</c:v>
                </c:pt>
                <c:pt idx="980">
                  <c:v>25.248598446364014</c:v>
                </c:pt>
                <c:pt idx="981">
                  <c:v>15.5493987957048</c:v>
                </c:pt>
                <c:pt idx="982">
                  <c:v>17.486933442628306</c:v>
                </c:pt>
                <c:pt idx="983">
                  <c:v>16.86398700629553</c:v>
                </c:pt>
                <c:pt idx="984">
                  <c:v>22.956744645922896</c:v>
                </c:pt>
                <c:pt idx="985">
                  <c:v>17.8559100913679</c:v>
                </c:pt>
                <c:pt idx="986">
                  <c:v>13.974128309591872</c:v>
                </c:pt>
                <c:pt idx="987">
                  <c:v>18.850020171105978</c:v>
                </c:pt>
                <c:pt idx="988">
                  <c:v>20.701609268316005</c:v>
                </c:pt>
                <c:pt idx="989">
                  <c:v>18.62966728158083</c:v>
                </c:pt>
                <c:pt idx="990">
                  <c:v>20.629270941052155</c:v>
                </c:pt>
                <c:pt idx="991">
                  <c:v>14.980281899740223</c:v>
                </c:pt>
                <c:pt idx="992">
                  <c:v>19.84506854125395</c:v>
                </c:pt>
                <c:pt idx="993">
                  <c:v>25.842722473123217</c:v>
                </c:pt>
                <c:pt idx="994">
                  <c:v>21.37266912754689</c:v>
                </c:pt>
                <c:pt idx="995">
                  <c:v>22.445343117031896</c:v>
                </c:pt>
                <c:pt idx="996">
                  <c:v>25.15907228758109</c:v>
                </c:pt>
                <c:pt idx="997">
                  <c:v>17.357061341966556</c:v>
                </c:pt>
                <c:pt idx="998">
                  <c:v>19.87927730024528</c:v>
                </c:pt>
                <c:pt idx="999">
                  <c:v>19.33744233091537</c:v>
                </c:pt>
              </c:numCache>
            </c:numRef>
          </c:yVal>
          <c:smooth val="0"/>
        </c:ser>
        <c:ser>
          <c:idx val="1"/>
          <c:order val="1"/>
          <c:tx>
            <c:v>regr line endpts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formulas!$F$8:$F$9</c:f>
              <c:numCache>
                <c:ptCount val="2"/>
                <c:pt idx="0">
                  <c:v>0</c:v>
                </c:pt>
                <c:pt idx="1">
                  <c:v>24</c:v>
                </c:pt>
              </c:numCache>
            </c:numRef>
          </c:xVal>
          <c:yVal>
            <c:numRef>
              <c:f>formulas!$G$8:$G$9</c:f>
              <c:numCache>
                <c:ptCount val="2"/>
                <c:pt idx="0">
                  <c:v>5.9999999999999805</c:v>
                </c:pt>
                <c:pt idx="1">
                  <c:v>34.00000000000002</c:v>
                </c:pt>
              </c:numCache>
            </c:numRef>
          </c:yVal>
          <c:smooth val="0"/>
        </c:ser>
        <c:ser>
          <c:idx val="2"/>
          <c:order val="2"/>
          <c:tx>
            <c:v>SD line endpts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formulas!$F$12:$F$13</c:f>
              <c:numCache>
                <c:ptCount val="2"/>
                <c:pt idx="0">
                  <c:v>0</c:v>
                </c:pt>
                <c:pt idx="1">
                  <c:v>24</c:v>
                </c:pt>
              </c:numCache>
            </c:numRef>
          </c:xVal>
          <c:yVal>
            <c:numRef>
              <c:f>formulas!$G$12:$G$13</c:f>
              <c:numCache>
                <c:ptCount val="2"/>
                <c:pt idx="0">
                  <c:v>0</c:v>
                </c:pt>
                <c:pt idx="1">
                  <c:v>40</c:v>
                </c:pt>
              </c:numCache>
            </c:numRef>
          </c:yVal>
          <c:smooth val="0"/>
        </c:ser>
        <c:ser>
          <c:idx val="3"/>
          <c:order val="3"/>
          <c:tx>
            <c:v>SD line fall endpts r=0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formulas!$F$16:$F$17</c:f>
              <c:numCache>
                <c:ptCount val="2"/>
                <c:pt idx="0">
                  <c:v>12</c:v>
                </c:pt>
                <c:pt idx="1">
                  <c:v>12.0003</c:v>
                </c:pt>
              </c:numCache>
            </c:numRef>
          </c:xVal>
          <c:yVal>
            <c:numRef>
              <c:f>formulas!$G$16:$G$17</c:f>
              <c:numCache>
                <c:ptCount val="2"/>
                <c:pt idx="0">
                  <c:v>20</c:v>
                </c:pt>
                <c:pt idx="1">
                  <c:v>20.0005</c:v>
                </c:pt>
              </c:numCache>
            </c:numRef>
          </c:yVal>
          <c:smooth val="0"/>
        </c:ser>
        <c:ser>
          <c:idx val="4"/>
          <c:order val="4"/>
          <c:tx>
            <c:v>DQ line horiz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formulas!$F$20:$F$21</c:f>
              <c:numCache>
                <c:ptCount val="2"/>
                <c:pt idx="0">
                  <c:v>0</c:v>
                </c:pt>
                <c:pt idx="1">
                  <c:v>24</c:v>
                </c:pt>
              </c:numCache>
            </c:numRef>
          </c:xVal>
          <c:yVal>
            <c:numRef>
              <c:f>formulas!$G$20:$G$21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  <c:smooth val="0"/>
        </c:ser>
        <c:ser>
          <c:idx val="5"/>
          <c:order val="5"/>
          <c:tx>
            <c:v>DQ line vert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formulas!$F$24:$F$25</c:f>
              <c:numCache>
                <c:ptCount val="2"/>
                <c:pt idx="0">
                  <c:v>12</c:v>
                </c:pt>
                <c:pt idx="1">
                  <c:v>12.0003</c:v>
                </c:pt>
              </c:numCache>
            </c:numRef>
          </c:xVal>
          <c:yVal>
            <c:numRef>
              <c:f>formulas!$G$24:$G$25</c:f>
              <c:numCache>
                <c:ptCount val="2"/>
                <c:pt idx="0">
                  <c:v>-4.618527782440651E-14</c:v>
                </c:pt>
                <c:pt idx="1">
                  <c:v>40.00000000000004</c:v>
                </c:pt>
              </c:numCache>
            </c:numRef>
          </c:yVal>
          <c:smooth val="0"/>
        </c:ser>
        <c:axId val="8215188"/>
        <c:axId val="6827829"/>
      </c:scatterChart>
      <c:valAx>
        <c:axId val="8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27829"/>
        <c:crosses val="autoZero"/>
        <c:crossBetween val="midCat"/>
        <c:dispUnits/>
      </c:valAx>
      <c:valAx>
        <c:axId val="6827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151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56"/>
          <c:h val="0.9445"/>
        </c:manualLayout>
      </c:layout>
      <c:scatterChart>
        <c:scatterStyle val="lineMarker"/>
        <c:varyColors val="0"/>
        <c:ser>
          <c:idx val="0"/>
          <c:order val="0"/>
          <c:tx>
            <c:v>residual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formulas!$B$2:$B$1001</c:f>
              <c:numCache>
                <c:ptCount val="1000"/>
                <c:pt idx="0">
                  <c:v>6.877305220189824</c:v>
                </c:pt>
                <c:pt idx="1">
                  <c:v>7.4757763872675485</c:v>
                </c:pt>
                <c:pt idx="2">
                  <c:v>10.987191505832875</c:v>
                </c:pt>
                <c:pt idx="3">
                  <c:v>16.03708184699278</c:v>
                </c:pt>
                <c:pt idx="4">
                  <c:v>6.736779942386885</c:v>
                </c:pt>
                <c:pt idx="5">
                  <c:v>7.016605495801202</c:v>
                </c:pt>
                <c:pt idx="6">
                  <c:v>9.949041771133924</c:v>
                </c:pt>
                <c:pt idx="7">
                  <c:v>13.4032225662683</c:v>
                </c:pt>
                <c:pt idx="8">
                  <c:v>11.977082319338148</c:v>
                </c:pt>
                <c:pt idx="9">
                  <c:v>10.973947837650107</c:v>
                </c:pt>
                <c:pt idx="10">
                  <c:v>5.646153907884039</c:v>
                </c:pt>
                <c:pt idx="11">
                  <c:v>16.31844198446528</c:v>
                </c:pt>
                <c:pt idx="12">
                  <c:v>9.983823827124223</c:v>
                </c:pt>
                <c:pt idx="13">
                  <c:v>14.855371595122485</c:v>
                </c:pt>
                <c:pt idx="14">
                  <c:v>11.364438810443886</c:v>
                </c:pt>
                <c:pt idx="15">
                  <c:v>12.070310213048911</c:v>
                </c:pt>
                <c:pt idx="16">
                  <c:v>17.272400525378522</c:v>
                </c:pt>
                <c:pt idx="17">
                  <c:v>13.36372266187008</c:v>
                </c:pt>
                <c:pt idx="18">
                  <c:v>12.76335173368363</c:v>
                </c:pt>
                <c:pt idx="19">
                  <c:v>13.863911644776769</c:v>
                </c:pt>
                <c:pt idx="20">
                  <c:v>10.367119727115524</c:v>
                </c:pt>
                <c:pt idx="21">
                  <c:v>11.816340823919662</c:v>
                </c:pt>
                <c:pt idx="22">
                  <c:v>13.746135974615177</c:v>
                </c:pt>
                <c:pt idx="23">
                  <c:v>14.965422413235252</c:v>
                </c:pt>
                <c:pt idx="24">
                  <c:v>17.20465559447807</c:v>
                </c:pt>
                <c:pt idx="25">
                  <c:v>13.801914341015895</c:v>
                </c:pt>
                <c:pt idx="26">
                  <c:v>13.915880549562747</c:v>
                </c:pt>
                <c:pt idx="27">
                  <c:v>10.77401878293383</c:v>
                </c:pt>
                <c:pt idx="28">
                  <c:v>10.086269277530413</c:v>
                </c:pt>
                <c:pt idx="29">
                  <c:v>9.565011659253223</c:v>
                </c:pt>
                <c:pt idx="30">
                  <c:v>14.408803889220849</c:v>
                </c:pt>
                <c:pt idx="31">
                  <c:v>9.017274547094408</c:v>
                </c:pt>
                <c:pt idx="32">
                  <c:v>14.459108782285805</c:v>
                </c:pt>
                <c:pt idx="33">
                  <c:v>11.51444946015347</c:v>
                </c:pt>
                <c:pt idx="34">
                  <c:v>12.242507401699841</c:v>
                </c:pt>
                <c:pt idx="35">
                  <c:v>13.606068870040867</c:v>
                </c:pt>
                <c:pt idx="36">
                  <c:v>14.363649789247832</c:v>
                </c:pt>
                <c:pt idx="37">
                  <c:v>17.813189988604314</c:v>
                </c:pt>
                <c:pt idx="38">
                  <c:v>13.612841363226481</c:v>
                </c:pt>
                <c:pt idx="39">
                  <c:v>11.0628662273286</c:v>
                </c:pt>
                <c:pt idx="40">
                  <c:v>14.887609022842708</c:v>
                </c:pt>
                <c:pt idx="41">
                  <c:v>15.133614300429441</c:v>
                </c:pt>
                <c:pt idx="42">
                  <c:v>14.31971429336663</c:v>
                </c:pt>
                <c:pt idx="43">
                  <c:v>12.641850296158875</c:v>
                </c:pt>
                <c:pt idx="44">
                  <c:v>10.532751132423602</c:v>
                </c:pt>
                <c:pt idx="45">
                  <c:v>11.369834846762691</c:v>
                </c:pt>
                <c:pt idx="46">
                  <c:v>12.418207144043159</c:v>
                </c:pt>
                <c:pt idx="47">
                  <c:v>10.075611073581518</c:v>
                </c:pt>
                <c:pt idx="48">
                  <c:v>11.5897623783538</c:v>
                </c:pt>
                <c:pt idx="49">
                  <c:v>8.89759738885671</c:v>
                </c:pt>
                <c:pt idx="50">
                  <c:v>10.679275668156675</c:v>
                </c:pt>
                <c:pt idx="51">
                  <c:v>9.894865501096193</c:v>
                </c:pt>
                <c:pt idx="52">
                  <c:v>14.139669211377253</c:v>
                </c:pt>
                <c:pt idx="53">
                  <c:v>9.845850335429203</c:v>
                </c:pt>
                <c:pt idx="54">
                  <c:v>10.675969087154</c:v>
                </c:pt>
                <c:pt idx="55">
                  <c:v>12.73081531373439</c:v>
                </c:pt>
                <c:pt idx="56">
                  <c:v>11.989879068105184</c:v>
                </c:pt>
                <c:pt idx="57">
                  <c:v>18.537010092560386</c:v>
                </c:pt>
                <c:pt idx="58">
                  <c:v>11.766082831557584</c:v>
                </c:pt>
                <c:pt idx="59">
                  <c:v>11.82057021046781</c:v>
                </c:pt>
                <c:pt idx="60">
                  <c:v>13.38966705866872</c:v>
                </c:pt>
                <c:pt idx="61">
                  <c:v>14.851225129511747</c:v>
                </c:pt>
                <c:pt idx="62">
                  <c:v>11.275214838646583</c:v>
                </c:pt>
                <c:pt idx="63">
                  <c:v>16.895172535552703</c:v>
                </c:pt>
                <c:pt idx="64">
                  <c:v>6.566466776899962</c:v>
                </c:pt>
                <c:pt idx="65">
                  <c:v>15.960383893160518</c:v>
                </c:pt>
                <c:pt idx="66">
                  <c:v>13.063428633399187</c:v>
                </c:pt>
                <c:pt idx="67">
                  <c:v>12.210486111579632</c:v>
                </c:pt>
                <c:pt idx="68">
                  <c:v>14.174639830525935</c:v>
                </c:pt>
                <c:pt idx="69">
                  <c:v>13.122714186406117</c:v>
                </c:pt>
                <c:pt idx="70">
                  <c:v>10.907640791761354</c:v>
                </c:pt>
                <c:pt idx="71">
                  <c:v>10.43146291315605</c:v>
                </c:pt>
                <c:pt idx="72">
                  <c:v>12.877718793710226</c:v>
                </c:pt>
                <c:pt idx="73">
                  <c:v>11.81825692405971</c:v>
                </c:pt>
                <c:pt idx="74">
                  <c:v>10.940100016390968</c:v>
                </c:pt>
                <c:pt idx="75">
                  <c:v>12.339367421440445</c:v>
                </c:pt>
                <c:pt idx="76">
                  <c:v>5.653906391817108</c:v>
                </c:pt>
                <c:pt idx="77">
                  <c:v>6.956015557605202</c:v>
                </c:pt>
                <c:pt idx="78">
                  <c:v>14.104101134454549</c:v>
                </c:pt>
                <c:pt idx="79">
                  <c:v>14.056042990965079</c:v>
                </c:pt>
                <c:pt idx="80">
                  <c:v>10.497457007781865</c:v>
                </c:pt>
                <c:pt idx="81">
                  <c:v>12.031628002295054</c:v>
                </c:pt>
                <c:pt idx="82">
                  <c:v>11.921107137683949</c:v>
                </c:pt>
                <c:pt idx="83">
                  <c:v>8.360463870311584</c:v>
                </c:pt>
                <c:pt idx="84">
                  <c:v>18.05411192222769</c:v>
                </c:pt>
                <c:pt idx="85">
                  <c:v>9.940104407043348</c:v>
                </c:pt>
                <c:pt idx="86">
                  <c:v>12.507662839084716</c:v>
                </c:pt>
                <c:pt idx="87">
                  <c:v>7.360959369630567</c:v>
                </c:pt>
                <c:pt idx="88">
                  <c:v>12.42937256465038</c:v>
                </c:pt>
                <c:pt idx="89">
                  <c:v>10.836954772545639</c:v>
                </c:pt>
                <c:pt idx="90">
                  <c:v>7.171465181596421</c:v>
                </c:pt>
                <c:pt idx="91">
                  <c:v>9.307189613887104</c:v>
                </c:pt>
                <c:pt idx="92">
                  <c:v>7.4652390803189945</c:v>
                </c:pt>
                <c:pt idx="93">
                  <c:v>10.875604990673548</c:v>
                </c:pt>
                <c:pt idx="94">
                  <c:v>12.845880935879899</c:v>
                </c:pt>
                <c:pt idx="95">
                  <c:v>6.378182544538729</c:v>
                </c:pt>
                <c:pt idx="96">
                  <c:v>11.425784129214213</c:v>
                </c:pt>
                <c:pt idx="97">
                  <c:v>15.790777621157243</c:v>
                </c:pt>
                <c:pt idx="98">
                  <c:v>16.36584241633618</c:v>
                </c:pt>
                <c:pt idx="99">
                  <c:v>9.737050763846673</c:v>
                </c:pt>
                <c:pt idx="100">
                  <c:v>8.584061602014463</c:v>
                </c:pt>
                <c:pt idx="101">
                  <c:v>14.776307113714244</c:v>
                </c:pt>
                <c:pt idx="102">
                  <c:v>13.662579672312525</c:v>
                </c:pt>
                <c:pt idx="103">
                  <c:v>15.884411497789259</c:v>
                </c:pt>
                <c:pt idx="104">
                  <c:v>16.253709085394984</c:v>
                </c:pt>
                <c:pt idx="105">
                  <c:v>9.082261670917887</c:v>
                </c:pt>
                <c:pt idx="106">
                  <c:v>13.632898386497068</c:v>
                </c:pt>
                <c:pt idx="107">
                  <c:v>11.926344032681778</c:v>
                </c:pt>
                <c:pt idx="108">
                  <c:v>11.189018920133424</c:v>
                </c:pt>
                <c:pt idx="109">
                  <c:v>11.734751278413874</c:v>
                </c:pt>
                <c:pt idx="110">
                  <c:v>11.977828484574237</c:v>
                </c:pt>
                <c:pt idx="111">
                  <c:v>8.043702295876948</c:v>
                </c:pt>
                <c:pt idx="112">
                  <c:v>11.043478288594335</c:v>
                </c:pt>
                <c:pt idx="113">
                  <c:v>12.894672202709836</c:v>
                </c:pt>
                <c:pt idx="114">
                  <c:v>12.198345249268526</c:v>
                </c:pt>
                <c:pt idx="115">
                  <c:v>12.644781219932034</c:v>
                </c:pt>
                <c:pt idx="116">
                  <c:v>14.537156565994739</c:v>
                </c:pt>
                <c:pt idx="117">
                  <c:v>9.536757693123954</c:v>
                </c:pt>
                <c:pt idx="118">
                  <c:v>10.720573190231802</c:v>
                </c:pt>
                <c:pt idx="119">
                  <c:v>8.89940112612316</c:v>
                </c:pt>
                <c:pt idx="120">
                  <c:v>12.402752369209903</c:v>
                </c:pt>
                <c:pt idx="121">
                  <c:v>12.205907435935485</c:v>
                </c:pt>
                <c:pt idx="122">
                  <c:v>16.205420325870577</c:v>
                </c:pt>
                <c:pt idx="123">
                  <c:v>13.307792367282039</c:v>
                </c:pt>
                <c:pt idx="124">
                  <c:v>7.902274868249215</c:v>
                </c:pt>
                <c:pt idx="125">
                  <c:v>10.225121307247964</c:v>
                </c:pt>
                <c:pt idx="126">
                  <c:v>19.641316289753696</c:v>
                </c:pt>
                <c:pt idx="127">
                  <c:v>12.748511479421834</c:v>
                </c:pt>
                <c:pt idx="128">
                  <c:v>10.305571941876973</c:v>
                </c:pt>
                <c:pt idx="129">
                  <c:v>11.210051636712633</c:v>
                </c:pt>
                <c:pt idx="130">
                  <c:v>10.411751088780578</c:v>
                </c:pt>
                <c:pt idx="131">
                  <c:v>12.897081538162045</c:v>
                </c:pt>
                <c:pt idx="132">
                  <c:v>15.029790038880165</c:v>
                </c:pt>
                <c:pt idx="133">
                  <c:v>9.37042591959126</c:v>
                </c:pt>
                <c:pt idx="134">
                  <c:v>10.25114380348013</c:v>
                </c:pt>
                <c:pt idx="135">
                  <c:v>11.052813534104121</c:v>
                </c:pt>
                <c:pt idx="136">
                  <c:v>9.928531220245697</c:v>
                </c:pt>
                <c:pt idx="137">
                  <c:v>15.866936789606811</c:v>
                </c:pt>
                <c:pt idx="138">
                  <c:v>17.28820259541442</c:v>
                </c:pt>
                <c:pt idx="139">
                  <c:v>14.635728571053862</c:v>
                </c:pt>
                <c:pt idx="140">
                  <c:v>14.552153655984835</c:v>
                </c:pt>
                <c:pt idx="141">
                  <c:v>5.1863159267757055</c:v>
                </c:pt>
                <c:pt idx="142">
                  <c:v>14.481007523212288</c:v>
                </c:pt>
                <c:pt idx="143">
                  <c:v>10.502757146533607</c:v>
                </c:pt>
                <c:pt idx="144">
                  <c:v>12.798334095986975</c:v>
                </c:pt>
                <c:pt idx="145">
                  <c:v>9.095339938576464</c:v>
                </c:pt>
                <c:pt idx="146">
                  <c:v>11.634803360320596</c:v>
                </c:pt>
                <c:pt idx="147">
                  <c:v>12.417269497127215</c:v>
                </c:pt>
                <c:pt idx="148">
                  <c:v>10.413281574438303</c:v>
                </c:pt>
                <c:pt idx="149">
                  <c:v>16.24431870309339</c:v>
                </c:pt>
                <c:pt idx="150">
                  <c:v>20.39121937176529</c:v>
                </c:pt>
                <c:pt idx="151">
                  <c:v>14.158737768529392</c:v>
                </c:pt>
                <c:pt idx="152">
                  <c:v>12.355742336260061</c:v>
                </c:pt>
                <c:pt idx="153">
                  <c:v>11.189458304085079</c:v>
                </c:pt>
                <c:pt idx="154">
                  <c:v>16.32120498476064</c:v>
                </c:pt>
                <c:pt idx="155">
                  <c:v>15.715301925597846</c:v>
                </c:pt>
                <c:pt idx="156">
                  <c:v>14.561905728381277</c:v>
                </c:pt>
                <c:pt idx="157">
                  <c:v>11.128737405047486</c:v>
                </c:pt>
                <c:pt idx="158">
                  <c:v>7.437604856258022</c:v>
                </c:pt>
                <c:pt idx="159">
                  <c:v>7.460406412732197</c:v>
                </c:pt>
                <c:pt idx="160">
                  <c:v>13.782988461901432</c:v>
                </c:pt>
                <c:pt idx="161">
                  <c:v>13.217858212003053</c:v>
                </c:pt>
                <c:pt idx="162">
                  <c:v>11.135505690481425</c:v>
                </c:pt>
                <c:pt idx="163">
                  <c:v>13.421192269991508</c:v>
                </c:pt>
                <c:pt idx="164">
                  <c:v>12.660274598664468</c:v>
                </c:pt>
                <c:pt idx="165">
                  <c:v>15.863111503439697</c:v>
                </c:pt>
                <c:pt idx="166">
                  <c:v>12.486591884341978</c:v>
                </c:pt>
                <c:pt idx="167">
                  <c:v>11.455220466290884</c:v>
                </c:pt>
                <c:pt idx="168">
                  <c:v>12.234739566772761</c:v>
                </c:pt>
                <c:pt idx="169">
                  <c:v>9.753561265332447</c:v>
                </c:pt>
                <c:pt idx="170">
                  <c:v>11.195691591094956</c:v>
                </c:pt>
                <c:pt idx="171">
                  <c:v>14.427804781653183</c:v>
                </c:pt>
                <c:pt idx="172">
                  <c:v>15.794861745896403</c:v>
                </c:pt>
                <c:pt idx="173">
                  <c:v>9.870131252923958</c:v>
                </c:pt>
                <c:pt idx="174">
                  <c:v>17.150553944753707</c:v>
                </c:pt>
                <c:pt idx="175">
                  <c:v>16.088767213513332</c:v>
                </c:pt>
                <c:pt idx="176">
                  <c:v>5.900785491990477</c:v>
                </c:pt>
                <c:pt idx="177">
                  <c:v>14.981153084676926</c:v>
                </c:pt>
                <c:pt idx="178">
                  <c:v>13.13026930068783</c:v>
                </c:pt>
                <c:pt idx="179">
                  <c:v>10.996778358099377</c:v>
                </c:pt>
                <c:pt idx="180">
                  <c:v>8.599971968403995</c:v>
                </c:pt>
                <c:pt idx="181">
                  <c:v>13.4003285629305</c:v>
                </c:pt>
                <c:pt idx="182">
                  <c:v>12.15079036144938</c:v>
                </c:pt>
                <c:pt idx="183">
                  <c:v>13.10690722999717</c:v>
                </c:pt>
                <c:pt idx="184">
                  <c:v>8.05623134660811</c:v>
                </c:pt>
                <c:pt idx="185">
                  <c:v>14.557586688546987</c:v>
                </c:pt>
                <c:pt idx="186">
                  <c:v>11.194851008938365</c:v>
                </c:pt>
                <c:pt idx="187">
                  <c:v>9.557177561081264</c:v>
                </c:pt>
                <c:pt idx="188">
                  <c:v>11.13368519946221</c:v>
                </c:pt>
                <c:pt idx="189">
                  <c:v>13.310504502030598</c:v>
                </c:pt>
                <c:pt idx="190">
                  <c:v>10.03129554092573</c:v>
                </c:pt>
                <c:pt idx="191">
                  <c:v>8.206807550226529</c:v>
                </c:pt>
                <c:pt idx="192">
                  <c:v>9.20663225601603</c:v>
                </c:pt>
                <c:pt idx="193">
                  <c:v>12.338551098047004</c:v>
                </c:pt>
                <c:pt idx="194">
                  <c:v>10.742576634760693</c:v>
                </c:pt>
                <c:pt idx="195">
                  <c:v>7.953293156941125</c:v>
                </c:pt>
                <c:pt idx="196">
                  <c:v>17.85778945932495</c:v>
                </c:pt>
                <c:pt idx="197">
                  <c:v>10.268369536171697</c:v>
                </c:pt>
                <c:pt idx="198">
                  <c:v>14.566968868128203</c:v>
                </c:pt>
                <c:pt idx="199">
                  <c:v>11.750500059664006</c:v>
                </c:pt>
                <c:pt idx="200">
                  <c:v>14.251230087177834</c:v>
                </c:pt>
                <c:pt idx="201">
                  <c:v>15.27279383705574</c:v>
                </c:pt>
                <c:pt idx="202">
                  <c:v>8.17531400804323</c:v>
                </c:pt>
                <c:pt idx="203">
                  <c:v>13.395904388331301</c:v>
                </c:pt>
                <c:pt idx="204">
                  <c:v>10.551593702420703</c:v>
                </c:pt>
                <c:pt idx="205">
                  <c:v>13.947269506281092</c:v>
                </c:pt>
                <c:pt idx="206">
                  <c:v>12.274625797306445</c:v>
                </c:pt>
                <c:pt idx="207">
                  <c:v>10.227733383233183</c:v>
                </c:pt>
                <c:pt idx="208">
                  <c:v>9.328930922710603</c:v>
                </c:pt>
                <c:pt idx="209">
                  <c:v>14.205447765733398</c:v>
                </c:pt>
                <c:pt idx="210">
                  <c:v>14.804367148405559</c:v>
                </c:pt>
                <c:pt idx="211">
                  <c:v>12.467355354107367</c:v>
                </c:pt>
                <c:pt idx="212">
                  <c:v>17.187225929304514</c:v>
                </c:pt>
                <c:pt idx="213">
                  <c:v>13.09190472626976</c:v>
                </c:pt>
                <c:pt idx="214">
                  <c:v>12.213325145924896</c:v>
                </c:pt>
                <c:pt idx="215">
                  <c:v>7.6004925266145325</c:v>
                </c:pt>
                <c:pt idx="216">
                  <c:v>19.50796166391021</c:v>
                </c:pt>
                <c:pt idx="217">
                  <c:v>7.454532064045849</c:v>
                </c:pt>
                <c:pt idx="218">
                  <c:v>11.504342140581512</c:v>
                </c:pt>
                <c:pt idx="219">
                  <c:v>12.221443701576204</c:v>
                </c:pt>
                <c:pt idx="220">
                  <c:v>9.71606771659928</c:v>
                </c:pt>
                <c:pt idx="221">
                  <c:v>16.708039310690122</c:v>
                </c:pt>
                <c:pt idx="222">
                  <c:v>12.13726393354264</c:v>
                </c:pt>
                <c:pt idx="223">
                  <c:v>11.350879783218002</c:v>
                </c:pt>
                <c:pt idx="224">
                  <c:v>10.407325086478203</c:v>
                </c:pt>
                <c:pt idx="225">
                  <c:v>12.826922581441398</c:v>
                </c:pt>
                <c:pt idx="226">
                  <c:v>17.306478472200023</c:v>
                </c:pt>
                <c:pt idx="227">
                  <c:v>13.693944891344218</c:v>
                </c:pt>
                <c:pt idx="228">
                  <c:v>15.567652878662052</c:v>
                </c:pt>
                <c:pt idx="229">
                  <c:v>16.453704326954742</c:v>
                </c:pt>
                <c:pt idx="230">
                  <c:v>9.42574247871628</c:v>
                </c:pt>
                <c:pt idx="231">
                  <c:v>8.9138357873216</c:v>
                </c:pt>
                <c:pt idx="232">
                  <c:v>16.031471443647558</c:v>
                </c:pt>
                <c:pt idx="233">
                  <c:v>8.147765714102249</c:v>
                </c:pt>
                <c:pt idx="234">
                  <c:v>14.50808977970707</c:v>
                </c:pt>
                <c:pt idx="235">
                  <c:v>8.883838339853607</c:v>
                </c:pt>
                <c:pt idx="236">
                  <c:v>12.366299770312722</c:v>
                </c:pt>
                <c:pt idx="237">
                  <c:v>10.871057013215376</c:v>
                </c:pt>
                <c:pt idx="238">
                  <c:v>14.270939531250647</c:v>
                </c:pt>
                <c:pt idx="239">
                  <c:v>15.310331416891865</c:v>
                </c:pt>
                <c:pt idx="240">
                  <c:v>7.512347261753189</c:v>
                </c:pt>
                <c:pt idx="241">
                  <c:v>11.898048506828884</c:v>
                </c:pt>
                <c:pt idx="242">
                  <c:v>16.285934748677008</c:v>
                </c:pt>
                <c:pt idx="243">
                  <c:v>12.198595161118092</c:v>
                </c:pt>
                <c:pt idx="244">
                  <c:v>11.237315638902526</c:v>
                </c:pt>
                <c:pt idx="245">
                  <c:v>8.526364981959972</c:v>
                </c:pt>
                <c:pt idx="246">
                  <c:v>13.627274027790659</c:v>
                </c:pt>
                <c:pt idx="247">
                  <c:v>14.232590033755816</c:v>
                </c:pt>
                <c:pt idx="248">
                  <c:v>13.620925146552876</c:v>
                </c:pt>
                <c:pt idx="249">
                  <c:v>13.178640345822814</c:v>
                </c:pt>
                <c:pt idx="250">
                  <c:v>8.248867285396223</c:v>
                </c:pt>
                <c:pt idx="251">
                  <c:v>12.851796538376725</c:v>
                </c:pt>
                <c:pt idx="252">
                  <c:v>14.349270889000062</c:v>
                </c:pt>
                <c:pt idx="253">
                  <c:v>12.117286807372858</c:v>
                </c:pt>
                <c:pt idx="254">
                  <c:v>6.897022572797295</c:v>
                </c:pt>
                <c:pt idx="255">
                  <c:v>16.619488251050477</c:v>
                </c:pt>
                <c:pt idx="256">
                  <c:v>6.828768969949532</c:v>
                </c:pt>
                <c:pt idx="257">
                  <c:v>11.78097556195869</c:v>
                </c:pt>
                <c:pt idx="258">
                  <c:v>8.651885846728222</c:v>
                </c:pt>
                <c:pt idx="259">
                  <c:v>8.32578863777611</c:v>
                </c:pt>
                <c:pt idx="260">
                  <c:v>8.215235468306025</c:v>
                </c:pt>
                <c:pt idx="261">
                  <c:v>16.756277086121848</c:v>
                </c:pt>
                <c:pt idx="262">
                  <c:v>11.167029061090727</c:v>
                </c:pt>
                <c:pt idx="263">
                  <c:v>12.531112619873683</c:v>
                </c:pt>
                <c:pt idx="264">
                  <c:v>9.710774228897922</c:v>
                </c:pt>
                <c:pt idx="265">
                  <c:v>7.964805980012489</c:v>
                </c:pt>
                <c:pt idx="266">
                  <c:v>13.813339725507472</c:v>
                </c:pt>
                <c:pt idx="267">
                  <c:v>12.262865030714416</c:v>
                </c:pt>
                <c:pt idx="268">
                  <c:v>10.968272177423506</c:v>
                </c:pt>
                <c:pt idx="269">
                  <c:v>13.94843483263108</c:v>
                </c:pt>
                <c:pt idx="270">
                  <c:v>7.9126364093423565</c:v>
                </c:pt>
                <c:pt idx="271">
                  <c:v>3.870628182770238</c:v>
                </c:pt>
                <c:pt idx="272">
                  <c:v>15.312599650893254</c:v>
                </c:pt>
                <c:pt idx="273">
                  <c:v>15.819478063559039</c:v>
                </c:pt>
                <c:pt idx="274">
                  <c:v>9.236177191325153</c:v>
                </c:pt>
                <c:pt idx="275">
                  <c:v>11.883267299962379</c:v>
                </c:pt>
                <c:pt idx="276">
                  <c:v>12.938073307172555</c:v>
                </c:pt>
                <c:pt idx="277">
                  <c:v>14.14198203499293</c:v>
                </c:pt>
                <c:pt idx="278">
                  <c:v>15.38117539449405</c:v>
                </c:pt>
                <c:pt idx="279">
                  <c:v>7.172439692582241</c:v>
                </c:pt>
                <c:pt idx="280">
                  <c:v>15.81546752505172</c:v>
                </c:pt>
                <c:pt idx="281">
                  <c:v>9.93990652942908</c:v>
                </c:pt>
                <c:pt idx="282">
                  <c:v>8.648970447158563</c:v>
                </c:pt>
                <c:pt idx="283">
                  <c:v>10.340764441874953</c:v>
                </c:pt>
                <c:pt idx="284">
                  <c:v>10.141703986679513</c:v>
                </c:pt>
                <c:pt idx="285">
                  <c:v>11.788425084461188</c:v>
                </c:pt>
                <c:pt idx="286">
                  <c:v>13.886282267098627</c:v>
                </c:pt>
                <c:pt idx="287">
                  <c:v>12.125555393148296</c:v>
                </c:pt>
                <c:pt idx="288">
                  <c:v>16.229676025465274</c:v>
                </c:pt>
                <c:pt idx="289">
                  <c:v>7.071116823198588</c:v>
                </c:pt>
                <c:pt idx="290">
                  <c:v>12.074153482121648</c:v>
                </c:pt>
                <c:pt idx="291">
                  <c:v>7.629921838970014</c:v>
                </c:pt>
                <c:pt idx="292">
                  <c:v>12.901342705723865</c:v>
                </c:pt>
                <c:pt idx="293">
                  <c:v>18.761606187258558</c:v>
                </c:pt>
                <c:pt idx="294">
                  <c:v>10.047870728644604</c:v>
                </c:pt>
                <c:pt idx="295">
                  <c:v>13.28568604126529</c:v>
                </c:pt>
                <c:pt idx="296">
                  <c:v>12.404250306239586</c:v>
                </c:pt>
                <c:pt idx="297">
                  <c:v>12.726474339767787</c:v>
                </c:pt>
                <c:pt idx="298">
                  <c:v>17.073803082975914</c:v>
                </c:pt>
                <c:pt idx="299">
                  <c:v>17.11196351766657</c:v>
                </c:pt>
                <c:pt idx="300">
                  <c:v>7.776982067426639</c:v>
                </c:pt>
                <c:pt idx="301">
                  <c:v>17.403558523704184</c:v>
                </c:pt>
                <c:pt idx="302">
                  <c:v>13.670896470554698</c:v>
                </c:pt>
                <c:pt idx="303">
                  <c:v>11.318787688231223</c:v>
                </c:pt>
                <c:pt idx="304">
                  <c:v>15.40504042049682</c:v>
                </c:pt>
                <c:pt idx="305">
                  <c:v>14.085049505003976</c:v>
                </c:pt>
                <c:pt idx="306">
                  <c:v>13.271383784418793</c:v>
                </c:pt>
                <c:pt idx="307">
                  <c:v>16.793260388109786</c:v>
                </c:pt>
                <c:pt idx="308">
                  <c:v>16.02793488513897</c:v>
                </c:pt>
                <c:pt idx="309">
                  <c:v>10.235535620912396</c:v>
                </c:pt>
                <c:pt idx="310">
                  <c:v>12.442280443875351</c:v>
                </c:pt>
                <c:pt idx="311">
                  <c:v>12.493879094645278</c:v>
                </c:pt>
                <c:pt idx="312">
                  <c:v>10.466777701509237</c:v>
                </c:pt>
                <c:pt idx="313">
                  <c:v>16.815838289265177</c:v>
                </c:pt>
                <c:pt idx="314">
                  <c:v>9.36397533255985</c:v>
                </c:pt>
                <c:pt idx="315">
                  <c:v>11.420112864760563</c:v>
                </c:pt>
                <c:pt idx="316">
                  <c:v>14.747037900917155</c:v>
                </c:pt>
                <c:pt idx="317">
                  <c:v>9.407775885862495</c:v>
                </c:pt>
                <c:pt idx="318">
                  <c:v>8.512742168562005</c:v>
                </c:pt>
                <c:pt idx="319">
                  <c:v>15.076236681937822</c:v>
                </c:pt>
                <c:pt idx="320">
                  <c:v>11.931008019641025</c:v>
                </c:pt>
                <c:pt idx="321">
                  <c:v>12.047038245756209</c:v>
                </c:pt>
                <c:pt idx="322">
                  <c:v>16.671897408784904</c:v>
                </c:pt>
                <c:pt idx="323">
                  <c:v>9.123083461560029</c:v>
                </c:pt>
                <c:pt idx="324">
                  <c:v>12.340852680287426</c:v>
                </c:pt>
                <c:pt idx="325">
                  <c:v>10.117018346530612</c:v>
                </c:pt>
                <c:pt idx="326">
                  <c:v>11.5317368489913</c:v>
                </c:pt>
                <c:pt idx="327">
                  <c:v>10.942990664739522</c:v>
                </c:pt>
                <c:pt idx="328">
                  <c:v>7.926858646686932</c:v>
                </c:pt>
                <c:pt idx="329">
                  <c:v>10.742804767400504</c:v>
                </c:pt>
                <c:pt idx="330">
                  <c:v>14.586068852795728</c:v>
                </c:pt>
                <c:pt idx="331">
                  <c:v>11.622062563920325</c:v>
                </c:pt>
                <c:pt idx="332">
                  <c:v>5.891584597644694</c:v>
                </c:pt>
                <c:pt idx="333">
                  <c:v>8.75258864741308</c:v>
                </c:pt>
                <c:pt idx="334">
                  <c:v>9.172467288672145</c:v>
                </c:pt>
                <c:pt idx="335">
                  <c:v>11.645774773581897</c:v>
                </c:pt>
                <c:pt idx="336">
                  <c:v>13.658570846730646</c:v>
                </c:pt>
                <c:pt idx="337">
                  <c:v>12.31024356825616</c:v>
                </c:pt>
                <c:pt idx="338">
                  <c:v>11.828275918794612</c:v>
                </c:pt>
                <c:pt idx="339">
                  <c:v>8.159137578228563</c:v>
                </c:pt>
                <c:pt idx="340">
                  <c:v>7.063734723205858</c:v>
                </c:pt>
                <c:pt idx="341">
                  <c:v>8.085794080059927</c:v>
                </c:pt>
                <c:pt idx="342">
                  <c:v>13.015870833134278</c:v>
                </c:pt>
                <c:pt idx="343">
                  <c:v>13.184592218885406</c:v>
                </c:pt>
                <c:pt idx="344">
                  <c:v>13.090645994652098</c:v>
                </c:pt>
                <c:pt idx="345">
                  <c:v>14.082156490440312</c:v>
                </c:pt>
                <c:pt idx="346">
                  <c:v>14.988699140865595</c:v>
                </c:pt>
                <c:pt idx="347">
                  <c:v>6.698019258305878</c:v>
                </c:pt>
                <c:pt idx="348">
                  <c:v>14.146367307020684</c:v>
                </c:pt>
                <c:pt idx="349">
                  <c:v>14.913604511778322</c:v>
                </c:pt>
                <c:pt idx="350">
                  <c:v>8.843287795222002</c:v>
                </c:pt>
                <c:pt idx="351">
                  <c:v>13.312128692777838</c:v>
                </c:pt>
                <c:pt idx="352">
                  <c:v>14.025597376930847</c:v>
                </c:pt>
                <c:pt idx="353">
                  <c:v>11.564885042108722</c:v>
                </c:pt>
                <c:pt idx="354">
                  <c:v>11.887326115952863</c:v>
                </c:pt>
                <c:pt idx="355">
                  <c:v>10.205967552608357</c:v>
                </c:pt>
                <c:pt idx="356">
                  <c:v>5.4037828539684165</c:v>
                </c:pt>
                <c:pt idx="357">
                  <c:v>12.868452840755035</c:v>
                </c:pt>
                <c:pt idx="358">
                  <c:v>9.101639567478365</c:v>
                </c:pt>
                <c:pt idx="359">
                  <c:v>9.786195302612295</c:v>
                </c:pt>
                <c:pt idx="360">
                  <c:v>17.656645842956706</c:v>
                </c:pt>
                <c:pt idx="361">
                  <c:v>10.427240690763995</c:v>
                </c:pt>
                <c:pt idx="362">
                  <c:v>10.26647952895319</c:v>
                </c:pt>
                <c:pt idx="363">
                  <c:v>15.844658398927647</c:v>
                </c:pt>
                <c:pt idx="364">
                  <c:v>14.887414862504388</c:v>
                </c:pt>
                <c:pt idx="365">
                  <c:v>17.661425826359082</c:v>
                </c:pt>
                <c:pt idx="366">
                  <c:v>13.61034580391266</c:v>
                </c:pt>
                <c:pt idx="367">
                  <c:v>12.804238157786772</c:v>
                </c:pt>
                <c:pt idx="368">
                  <c:v>17.145214481985747</c:v>
                </c:pt>
                <c:pt idx="369">
                  <c:v>11.702905841929425</c:v>
                </c:pt>
                <c:pt idx="370">
                  <c:v>4.570678254749835</c:v>
                </c:pt>
                <c:pt idx="371">
                  <c:v>11.800348689533516</c:v>
                </c:pt>
                <c:pt idx="372">
                  <c:v>12.637495979106015</c:v>
                </c:pt>
                <c:pt idx="373">
                  <c:v>8.431172452614128</c:v>
                </c:pt>
                <c:pt idx="374">
                  <c:v>14.721759324786941</c:v>
                </c:pt>
                <c:pt idx="375">
                  <c:v>10.724265123495803</c:v>
                </c:pt>
                <c:pt idx="376">
                  <c:v>12.310807017161036</c:v>
                </c:pt>
                <c:pt idx="377">
                  <c:v>12.959809911368286</c:v>
                </c:pt>
                <c:pt idx="378">
                  <c:v>9.916410254074068</c:v>
                </c:pt>
                <c:pt idx="379">
                  <c:v>3.131638946319077</c:v>
                </c:pt>
                <c:pt idx="380">
                  <c:v>11.951285853071312</c:v>
                </c:pt>
                <c:pt idx="381">
                  <c:v>17.585434659843727</c:v>
                </c:pt>
                <c:pt idx="382">
                  <c:v>15.486873811242365</c:v>
                </c:pt>
                <c:pt idx="383">
                  <c:v>12.020347847916597</c:v>
                </c:pt>
                <c:pt idx="384">
                  <c:v>8.010999282373362</c:v>
                </c:pt>
                <c:pt idx="385">
                  <c:v>15.475171205560464</c:v>
                </c:pt>
                <c:pt idx="386">
                  <c:v>16.962788155129854</c:v>
                </c:pt>
                <c:pt idx="387">
                  <c:v>10.345401655099337</c:v>
                </c:pt>
                <c:pt idx="388">
                  <c:v>7.692200225906542</c:v>
                </c:pt>
                <c:pt idx="389">
                  <c:v>16.288715862842217</c:v>
                </c:pt>
                <c:pt idx="390">
                  <c:v>9.562409246702897</c:v>
                </c:pt>
                <c:pt idx="391">
                  <c:v>7.618404624176634</c:v>
                </c:pt>
                <c:pt idx="392">
                  <c:v>14.02162948340105</c:v>
                </c:pt>
                <c:pt idx="393">
                  <c:v>15.357948451132824</c:v>
                </c:pt>
                <c:pt idx="394">
                  <c:v>9.240283588735224</c:v>
                </c:pt>
                <c:pt idx="395">
                  <c:v>9.015136833267809</c:v>
                </c:pt>
                <c:pt idx="396">
                  <c:v>16.54728622516728</c:v>
                </c:pt>
                <c:pt idx="397">
                  <c:v>11.241302848590061</c:v>
                </c:pt>
                <c:pt idx="398">
                  <c:v>16.25307104138359</c:v>
                </c:pt>
                <c:pt idx="399">
                  <c:v>9.328975951119636</c:v>
                </c:pt>
                <c:pt idx="400">
                  <c:v>11.351386679421848</c:v>
                </c:pt>
                <c:pt idx="401">
                  <c:v>10.154218068435222</c:v>
                </c:pt>
                <c:pt idx="402">
                  <c:v>10.375103175544314</c:v>
                </c:pt>
                <c:pt idx="403">
                  <c:v>9.962635694879072</c:v>
                </c:pt>
                <c:pt idx="404">
                  <c:v>11.508578359200527</c:v>
                </c:pt>
                <c:pt idx="405">
                  <c:v>8.078346265546339</c:v>
                </c:pt>
                <c:pt idx="406">
                  <c:v>13.094231560061438</c:v>
                </c:pt>
                <c:pt idx="407">
                  <c:v>13.227936411281728</c:v>
                </c:pt>
                <c:pt idx="408">
                  <c:v>11.728961085279781</c:v>
                </c:pt>
                <c:pt idx="409">
                  <c:v>6.876160015751879</c:v>
                </c:pt>
                <c:pt idx="410">
                  <c:v>9.269241134506363</c:v>
                </c:pt>
                <c:pt idx="411">
                  <c:v>7.722114273835908</c:v>
                </c:pt>
                <c:pt idx="412">
                  <c:v>12.842819398132592</c:v>
                </c:pt>
                <c:pt idx="413">
                  <c:v>14.970430894705046</c:v>
                </c:pt>
                <c:pt idx="414">
                  <c:v>9.607448092554808</c:v>
                </c:pt>
                <c:pt idx="415">
                  <c:v>14.157994850941659</c:v>
                </c:pt>
                <c:pt idx="416">
                  <c:v>9.923252632655107</c:v>
                </c:pt>
                <c:pt idx="417">
                  <c:v>6.435477790680582</c:v>
                </c:pt>
                <c:pt idx="418">
                  <c:v>7.3976952939800915</c:v>
                </c:pt>
                <c:pt idx="419">
                  <c:v>13.984370964804754</c:v>
                </c:pt>
                <c:pt idx="420">
                  <c:v>11.484872280540847</c:v>
                </c:pt>
                <c:pt idx="421">
                  <c:v>13.008852113863874</c:v>
                </c:pt>
                <c:pt idx="422">
                  <c:v>9.044804135647887</c:v>
                </c:pt>
                <c:pt idx="423">
                  <c:v>11.743130818930442</c:v>
                </c:pt>
                <c:pt idx="424">
                  <c:v>13.52406849846053</c:v>
                </c:pt>
                <c:pt idx="425">
                  <c:v>11.243478665396363</c:v>
                </c:pt>
                <c:pt idx="426">
                  <c:v>13.901748112619806</c:v>
                </c:pt>
                <c:pt idx="427">
                  <c:v>9.49116744028958</c:v>
                </c:pt>
                <c:pt idx="428">
                  <c:v>15.388878725462604</c:v>
                </c:pt>
                <c:pt idx="429">
                  <c:v>8.684923771238914</c:v>
                </c:pt>
                <c:pt idx="430">
                  <c:v>12.10833542823974</c:v>
                </c:pt>
                <c:pt idx="431">
                  <c:v>12.619286879264205</c:v>
                </c:pt>
                <c:pt idx="432">
                  <c:v>13.445862111460844</c:v>
                </c:pt>
                <c:pt idx="433">
                  <c:v>11.716825150517804</c:v>
                </c:pt>
                <c:pt idx="434">
                  <c:v>12.86147615494546</c:v>
                </c:pt>
                <c:pt idx="435">
                  <c:v>10.578143724154154</c:v>
                </c:pt>
                <c:pt idx="436">
                  <c:v>5.948449270911622</c:v>
                </c:pt>
                <c:pt idx="437">
                  <c:v>13.059237289132454</c:v>
                </c:pt>
                <c:pt idx="438">
                  <c:v>4.435876091535966</c:v>
                </c:pt>
                <c:pt idx="439">
                  <c:v>8.035858706003035</c:v>
                </c:pt>
                <c:pt idx="440">
                  <c:v>11.375276942459866</c:v>
                </c:pt>
                <c:pt idx="441">
                  <c:v>11.497488142858144</c:v>
                </c:pt>
                <c:pt idx="442">
                  <c:v>9.244505492917966</c:v>
                </c:pt>
                <c:pt idx="443">
                  <c:v>12.82088542045411</c:v>
                </c:pt>
                <c:pt idx="444">
                  <c:v>16.774435080717804</c:v>
                </c:pt>
                <c:pt idx="445">
                  <c:v>10.384546128886717</c:v>
                </c:pt>
                <c:pt idx="446">
                  <c:v>8.581902489210025</c:v>
                </c:pt>
                <c:pt idx="447">
                  <c:v>12.49757744442977</c:v>
                </c:pt>
                <c:pt idx="448">
                  <c:v>7.592842514046406</c:v>
                </c:pt>
                <c:pt idx="449">
                  <c:v>11.005627647731842</c:v>
                </c:pt>
                <c:pt idx="450">
                  <c:v>12.409452865111023</c:v>
                </c:pt>
                <c:pt idx="451">
                  <c:v>12.4895784104717</c:v>
                </c:pt>
                <c:pt idx="452">
                  <c:v>6.198535114888919</c:v>
                </c:pt>
                <c:pt idx="453">
                  <c:v>8.123935226125855</c:v>
                </c:pt>
                <c:pt idx="454">
                  <c:v>10.622950519497454</c:v>
                </c:pt>
                <c:pt idx="455">
                  <c:v>15.564759510831063</c:v>
                </c:pt>
                <c:pt idx="456">
                  <c:v>9.240780852926557</c:v>
                </c:pt>
                <c:pt idx="457">
                  <c:v>16.266246915074213</c:v>
                </c:pt>
                <c:pt idx="458">
                  <c:v>11.726799707808592</c:v>
                </c:pt>
                <c:pt idx="459">
                  <c:v>9.811372471855575</c:v>
                </c:pt>
                <c:pt idx="460">
                  <c:v>14.43603482749943</c:v>
                </c:pt>
                <c:pt idx="461">
                  <c:v>10.955103597342218</c:v>
                </c:pt>
                <c:pt idx="462">
                  <c:v>14.729663818219347</c:v>
                </c:pt>
                <c:pt idx="463">
                  <c:v>17.448549488186117</c:v>
                </c:pt>
                <c:pt idx="464">
                  <c:v>12.658607866934942</c:v>
                </c:pt>
                <c:pt idx="465">
                  <c:v>10.823085636378293</c:v>
                </c:pt>
                <c:pt idx="466">
                  <c:v>17.102047296271508</c:v>
                </c:pt>
                <c:pt idx="467">
                  <c:v>15.004246717898233</c:v>
                </c:pt>
                <c:pt idx="468">
                  <c:v>12.90782460572704</c:v>
                </c:pt>
                <c:pt idx="469">
                  <c:v>11.006861975773793</c:v>
                </c:pt>
                <c:pt idx="470">
                  <c:v>13.317117257294218</c:v>
                </c:pt>
                <c:pt idx="471">
                  <c:v>14.151049950678466</c:v>
                </c:pt>
                <c:pt idx="472">
                  <c:v>16.617448406267755</c:v>
                </c:pt>
                <c:pt idx="473">
                  <c:v>16.24918807720453</c:v>
                </c:pt>
                <c:pt idx="474">
                  <c:v>12.907086727346798</c:v>
                </c:pt>
                <c:pt idx="475">
                  <c:v>11.875354731713589</c:v>
                </c:pt>
                <c:pt idx="476">
                  <c:v>13.573879590933736</c:v>
                </c:pt>
                <c:pt idx="477">
                  <c:v>17.45329003125753</c:v>
                </c:pt>
                <c:pt idx="478">
                  <c:v>13.315262449740866</c:v>
                </c:pt>
                <c:pt idx="479">
                  <c:v>16.40376499039893</c:v>
                </c:pt>
                <c:pt idx="480">
                  <c:v>8.521912105721027</c:v>
                </c:pt>
                <c:pt idx="481">
                  <c:v>11.9489727880224</c:v>
                </c:pt>
                <c:pt idx="482">
                  <c:v>6.916514331028951</c:v>
                </c:pt>
                <c:pt idx="483">
                  <c:v>7.360261550501073</c:v>
                </c:pt>
                <c:pt idx="484">
                  <c:v>15.23710779048379</c:v>
                </c:pt>
                <c:pt idx="485">
                  <c:v>15.00642863175209</c:v>
                </c:pt>
                <c:pt idx="486">
                  <c:v>13.475164586820515</c:v>
                </c:pt>
                <c:pt idx="487">
                  <c:v>6.955437778605878</c:v>
                </c:pt>
                <c:pt idx="488">
                  <c:v>16.52052636418335</c:v>
                </c:pt>
                <c:pt idx="489">
                  <c:v>9.994548408558062</c:v>
                </c:pt>
                <c:pt idx="490">
                  <c:v>8.500731093394899</c:v>
                </c:pt>
                <c:pt idx="491">
                  <c:v>12.495789889643143</c:v>
                </c:pt>
                <c:pt idx="492">
                  <c:v>12.338943785427297</c:v>
                </c:pt>
                <c:pt idx="493">
                  <c:v>8.457735295690934</c:v>
                </c:pt>
                <c:pt idx="494">
                  <c:v>8.820375309142388</c:v>
                </c:pt>
                <c:pt idx="495">
                  <c:v>10.949690927058965</c:v>
                </c:pt>
                <c:pt idx="496">
                  <c:v>12.741987633432744</c:v>
                </c:pt>
                <c:pt idx="497">
                  <c:v>8.613188997302679</c:v>
                </c:pt>
                <c:pt idx="498">
                  <c:v>4.188933753938217</c:v>
                </c:pt>
                <c:pt idx="499">
                  <c:v>16.97231890675602</c:v>
                </c:pt>
                <c:pt idx="500">
                  <c:v>15.767507972793995</c:v>
                </c:pt>
                <c:pt idx="501">
                  <c:v>12.242224885681075</c:v>
                </c:pt>
                <c:pt idx="502">
                  <c:v>16.415083370481653</c:v>
                </c:pt>
                <c:pt idx="503">
                  <c:v>14.52266455895928</c:v>
                </c:pt>
                <c:pt idx="504">
                  <c:v>16.083625212858575</c:v>
                </c:pt>
                <c:pt idx="505">
                  <c:v>9.70316759579077</c:v>
                </c:pt>
                <c:pt idx="506">
                  <c:v>9.101874503489768</c:v>
                </c:pt>
                <c:pt idx="507">
                  <c:v>15.00804029103105</c:v>
                </c:pt>
                <c:pt idx="508">
                  <c:v>16.501495436158542</c:v>
                </c:pt>
                <c:pt idx="509">
                  <c:v>14.151105080157741</c:v>
                </c:pt>
                <c:pt idx="510">
                  <c:v>15.01363589080745</c:v>
                </c:pt>
                <c:pt idx="511">
                  <c:v>10.405774872458473</c:v>
                </c:pt>
                <c:pt idx="512">
                  <c:v>16.952388266891095</c:v>
                </c:pt>
                <c:pt idx="513">
                  <c:v>14.713565246310813</c:v>
                </c:pt>
                <c:pt idx="514">
                  <c:v>12.824365625224495</c:v>
                </c:pt>
                <c:pt idx="515">
                  <c:v>9.475573820626835</c:v>
                </c:pt>
                <c:pt idx="516">
                  <c:v>9.042416112133434</c:v>
                </c:pt>
                <c:pt idx="517">
                  <c:v>15.445886014401182</c:v>
                </c:pt>
                <c:pt idx="518">
                  <c:v>13.51303293456989</c:v>
                </c:pt>
                <c:pt idx="519">
                  <c:v>9.232701693813393</c:v>
                </c:pt>
                <c:pt idx="520">
                  <c:v>13.082857320973758</c:v>
                </c:pt>
                <c:pt idx="521">
                  <c:v>11.93231627336543</c:v>
                </c:pt>
                <c:pt idx="522">
                  <c:v>10.613175953938185</c:v>
                </c:pt>
                <c:pt idx="523">
                  <c:v>19.98142425320165</c:v>
                </c:pt>
                <c:pt idx="524">
                  <c:v>10.498839169722043</c:v>
                </c:pt>
                <c:pt idx="525">
                  <c:v>13.314117219059437</c:v>
                </c:pt>
                <c:pt idx="526">
                  <c:v>12.18377265949328</c:v>
                </c:pt>
                <c:pt idx="527">
                  <c:v>14.029149715541735</c:v>
                </c:pt>
                <c:pt idx="528">
                  <c:v>12.453237617984842</c:v>
                </c:pt>
                <c:pt idx="529">
                  <c:v>11.878942889935992</c:v>
                </c:pt>
                <c:pt idx="530">
                  <c:v>11.159212229850459</c:v>
                </c:pt>
                <c:pt idx="531">
                  <c:v>15.591055787612945</c:v>
                </c:pt>
                <c:pt idx="532">
                  <c:v>16.422045384801947</c:v>
                </c:pt>
                <c:pt idx="533">
                  <c:v>13.292864669208729</c:v>
                </c:pt>
                <c:pt idx="534">
                  <c:v>18.294940613820337</c:v>
                </c:pt>
                <c:pt idx="535">
                  <c:v>8.92061666049921</c:v>
                </c:pt>
                <c:pt idx="536">
                  <c:v>8.732779191634053</c:v>
                </c:pt>
                <c:pt idx="537">
                  <c:v>9.820026527477552</c:v>
                </c:pt>
                <c:pt idx="538">
                  <c:v>14.422717174411293</c:v>
                </c:pt>
                <c:pt idx="539">
                  <c:v>14.172491375875909</c:v>
                </c:pt>
                <c:pt idx="540">
                  <c:v>7.27625260657277</c:v>
                </c:pt>
                <c:pt idx="541">
                  <c:v>7.785667464447623</c:v>
                </c:pt>
                <c:pt idx="542">
                  <c:v>7.468847079291826</c:v>
                </c:pt>
                <c:pt idx="543">
                  <c:v>12.231300887288228</c:v>
                </c:pt>
                <c:pt idx="544">
                  <c:v>15.916525056713716</c:v>
                </c:pt>
                <c:pt idx="545">
                  <c:v>8.880925207090524</c:v>
                </c:pt>
                <c:pt idx="546">
                  <c:v>12.736066278944547</c:v>
                </c:pt>
                <c:pt idx="547">
                  <c:v>10.914248120178398</c:v>
                </c:pt>
                <c:pt idx="548">
                  <c:v>14.373225155879195</c:v>
                </c:pt>
                <c:pt idx="549">
                  <c:v>12.707037908304903</c:v>
                </c:pt>
                <c:pt idx="550">
                  <c:v>16.91301178655605</c:v>
                </c:pt>
                <c:pt idx="551">
                  <c:v>15.839686537069845</c:v>
                </c:pt>
                <c:pt idx="552">
                  <c:v>11.602303854845585</c:v>
                </c:pt>
                <c:pt idx="553">
                  <c:v>18.088831662288932</c:v>
                </c:pt>
                <c:pt idx="554">
                  <c:v>10.142066342415248</c:v>
                </c:pt>
                <c:pt idx="555">
                  <c:v>8.031028260574002</c:v>
                </c:pt>
                <c:pt idx="556">
                  <c:v>13.622615204900411</c:v>
                </c:pt>
                <c:pt idx="557">
                  <c:v>11.59649595516305</c:v>
                </c:pt>
                <c:pt idx="558">
                  <c:v>16.057898997895364</c:v>
                </c:pt>
                <c:pt idx="559">
                  <c:v>13.13342981620438</c:v>
                </c:pt>
                <c:pt idx="560">
                  <c:v>17.251893614902425</c:v>
                </c:pt>
                <c:pt idx="561">
                  <c:v>9.33051562365135</c:v>
                </c:pt>
                <c:pt idx="562">
                  <c:v>10.633717193385628</c:v>
                </c:pt>
                <c:pt idx="563">
                  <c:v>5.974256946520641</c:v>
                </c:pt>
                <c:pt idx="564">
                  <c:v>11.11764102609191</c:v>
                </c:pt>
                <c:pt idx="565">
                  <c:v>10.889282636244767</c:v>
                </c:pt>
                <c:pt idx="566">
                  <c:v>9.5316886567021</c:v>
                </c:pt>
                <c:pt idx="567">
                  <c:v>13.336500058557004</c:v>
                </c:pt>
                <c:pt idx="568">
                  <c:v>13.583974264501489</c:v>
                </c:pt>
                <c:pt idx="569">
                  <c:v>15.005676570777682</c:v>
                </c:pt>
                <c:pt idx="570">
                  <c:v>9.01258446301913</c:v>
                </c:pt>
                <c:pt idx="571">
                  <c:v>13.305734612409509</c:v>
                </c:pt>
                <c:pt idx="572">
                  <c:v>13.513509066817745</c:v>
                </c:pt>
                <c:pt idx="573">
                  <c:v>12.179873948376397</c:v>
                </c:pt>
                <c:pt idx="574">
                  <c:v>11.097810911699518</c:v>
                </c:pt>
                <c:pt idx="575">
                  <c:v>13.320261746411697</c:v>
                </c:pt>
                <c:pt idx="576">
                  <c:v>6.862581904949413</c:v>
                </c:pt>
                <c:pt idx="577">
                  <c:v>6.763711241188484</c:v>
                </c:pt>
                <c:pt idx="578">
                  <c:v>13.691081278765262</c:v>
                </c:pt>
                <c:pt idx="579">
                  <c:v>12.82324881465098</c:v>
                </c:pt>
                <c:pt idx="580">
                  <c:v>11.264100494012885</c:v>
                </c:pt>
                <c:pt idx="581">
                  <c:v>14.764172577195474</c:v>
                </c:pt>
                <c:pt idx="582">
                  <c:v>18.476333230859165</c:v>
                </c:pt>
                <c:pt idx="583">
                  <c:v>3.6009253708728455</c:v>
                </c:pt>
                <c:pt idx="584">
                  <c:v>12.814234001205264</c:v>
                </c:pt>
                <c:pt idx="585">
                  <c:v>13.096445981682995</c:v>
                </c:pt>
                <c:pt idx="586">
                  <c:v>12.942461616778369</c:v>
                </c:pt>
                <c:pt idx="587">
                  <c:v>11.750112979504465</c:v>
                </c:pt>
                <c:pt idx="588">
                  <c:v>15.76585125359608</c:v>
                </c:pt>
                <c:pt idx="589">
                  <c:v>13.833928225137987</c:v>
                </c:pt>
                <c:pt idx="590">
                  <c:v>10.95700134826994</c:v>
                </c:pt>
                <c:pt idx="591">
                  <c:v>6.2045990841278575</c:v>
                </c:pt>
                <c:pt idx="592">
                  <c:v>13.346779600632605</c:v>
                </c:pt>
                <c:pt idx="593">
                  <c:v>11.753058010680641</c:v>
                </c:pt>
                <c:pt idx="594">
                  <c:v>12.1438731681279</c:v>
                </c:pt>
                <c:pt idx="595">
                  <c:v>7.351357344418293</c:v>
                </c:pt>
                <c:pt idx="596">
                  <c:v>9.30696108928015</c:v>
                </c:pt>
                <c:pt idx="597">
                  <c:v>14.715195046653474</c:v>
                </c:pt>
                <c:pt idx="598">
                  <c:v>6.549957088972225</c:v>
                </c:pt>
                <c:pt idx="599">
                  <c:v>10.465220848027423</c:v>
                </c:pt>
                <c:pt idx="600">
                  <c:v>18.036389777042313</c:v>
                </c:pt>
                <c:pt idx="601">
                  <c:v>17.307588989460555</c:v>
                </c:pt>
                <c:pt idx="602">
                  <c:v>11.38995305109913</c:v>
                </c:pt>
                <c:pt idx="603">
                  <c:v>8.286351365173417</c:v>
                </c:pt>
                <c:pt idx="604">
                  <c:v>12.405093033327681</c:v>
                </c:pt>
                <c:pt idx="605">
                  <c:v>13.392783402784488</c:v>
                </c:pt>
                <c:pt idx="606">
                  <c:v>9.47775345797934</c:v>
                </c:pt>
                <c:pt idx="607">
                  <c:v>14.318722419404352</c:v>
                </c:pt>
                <c:pt idx="608">
                  <c:v>18.11628581944968</c:v>
                </c:pt>
                <c:pt idx="609">
                  <c:v>11.39755586336216</c:v>
                </c:pt>
                <c:pt idx="610">
                  <c:v>9.86327824584535</c:v>
                </c:pt>
                <c:pt idx="611">
                  <c:v>17.416134972855968</c:v>
                </c:pt>
                <c:pt idx="612">
                  <c:v>9.805170763617</c:v>
                </c:pt>
                <c:pt idx="613">
                  <c:v>15.121384697627304</c:v>
                </c:pt>
                <c:pt idx="614">
                  <c:v>10.02234054969986</c:v>
                </c:pt>
                <c:pt idx="615">
                  <c:v>13.843718266481336</c:v>
                </c:pt>
                <c:pt idx="616">
                  <c:v>11.155849173087798</c:v>
                </c:pt>
                <c:pt idx="617">
                  <c:v>16.967105277387336</c:v>
                </c:pt>
                <c:pt idx="618">
                  <c:v>10.397833778940317</c:v>
                </c:pt>
                <c:pt idx="619">
                  <c:v>12.935668398095066</c:v>
                </c:pt>
                <c:pt idx="620">
                  <c:v>18.20627759734771</c:v>
                </c:pt>
                <c:pt idx="621">
                  <c:v>9.698990425129303</c:v>
                </c:pt>
                <c:pt idx="622">
                  <c:v>11.286582758745348</c:v>
                </c:pt>
                <c:pt idx="623">
                  <c:v>11.00627234787223</c:v>
                </c:pt>
                <c:pt idx="624">
                  <c:v>13.969215496227797</c:v>
                </c:pt>
                <c:pt idx="625">
                  <c:v>15.251708974865823</c:v>
                </c:pt>
                <c:pt idx="626">
                  <c:v>11.125005883560323</c:v>
                </c:pt>
                <c:pt idx="627">
                  <c:v>10.906092346387167</c:v>
                </c:pt>
                <c:pt idx="628">
                  <c:v>12.5754387470195</c:v>
                </c:pt>
                <c:pt idx="629">
                  <c:v>10.94765198694011</c:v>
                </c:pt>
                <c:pt idx="630">
                  <c:v>12.38501710910929</c:v>
                </c:pt>
                <c:pt idx="631">
                  <c:v>11.79701744521263</c:v>
                </c:pt>
                <c:pt idx="632">
                  <c:v>13.729085764202136</c:v>
                </c:pt>
                <c:pt idx="633">
                  <c:v>10.660443545266089</c:v>
                </c:pt>
                <c:pt idx="634">
                  <c:v>13.164345958781665</c:v>
                </c:pt>
                <c:pt idx="635">
                  <c:v>18.7736210414939</c:v>
                </c:pt>
                <c:pt idx="636">
                  <c:v>11.175668366691465</c:v>
                </c:pt>
                <c:pt idx="637">
                  <c:v>11.199339362709</c:v>
                </c:pt>
                <c:pt idx="638">
                  <c:v>13.631280270569919</c:v>
                </c:pt>
                <c:pt idx="639">
                  <c:v>7.547888432766788</c:v>
                </c:pt>
                <c:pt idx="640">
                  <c:v>14.821526241264442</c:v>
                </c:pt>
                <c:pt idx="641">
                  <c:v>14.138870804306686</c:v>
                </c:pt>
                <c:pt idx="642">
                  <c:v>12.64468220940088</c:v>
                </c:pt>
                <c:pt idx="643">
                  <c:v>15.736252582063305</c:v>
                </c:pt>
                <c:pt idx="644">
                  <c:v>13.547445261932952</c:v>
                </c:pt>
                <c:pt idx="645">
                  <c:v>7.626808023872461</c:v>
                </c:pt>
                <c:pt idx="646">
                  <c:v>14.840612828896404</c:v>
                </c:pt>
                <c:pt idx="647">
                  <c:v>13.089597784053083</c:v>
                </c:pt>
                <c:pt idx="648">
                  <c:v>14.131810156878238</c:v>
                </c:pt>
                <c:pt idx="649">
                  <c:v>12.150597735324213</c:v>
                </c:pt>
                <c:pt idx="650">
                  <c:v>7.28862942709196</c:v>
                </c:pt>
                <c:pt idx="651">
                  <c:v>13.23023975027762</c:v>
                </c:pt>
                <c:pt idx="652">
                  <c:v>16.943627499082723</c:v>
                </c:pt>
                <c:pt idx="653">
                  <c:v>16.413994877415853</c:v>
                </c:pt>
                <c:pt idx="654">
                  <c:v>8.595315887657144</c:v>
                </c:pt>
                <c:pt idx="655">
                  <c:v>8.970273628529416</c:v>
                </c:pt>
                <c:pt idx="656">
                  <c:v>12.12316762070385</c:v>
                </c:pt>
                <c:pt idx="657">
                  <c:v>12.188863233162792</c:v>
                </c:pt>
                <c:pt idx="658">
                  <c:v>16.537500970833804</c:v>
                </c:pt>
                <c:pt idx="659">
                  <c:v>10.563762016854689</c:v>
                </c:pt>
                <c:pt idx="660">
                  <c:v>8.897894701265407</c:v>
                </c:pt>
                <c:pt idx="661">
                  <c:v>9.91113098710416</c:v>
                </c:pt>
                <c:pt idx="662">
                  <c:v>14.017468104496139</c:v>
                </c:pt>
                <c:pt idx="663">
                  <c:v>5.9355667616583805</c:v>
                </c:pt>
                <c:pt idx="664">
                  <c:v>8.462847180960857</c:v>
                </c:pt>
                <c:pt idx="665">
                  <c:v>17.478169648929697</c:v>
                </c:pt>
                <c:pt idx="666">
                  <c:v>11.664398950686481</c:v>
                </c:pt>
                <c:pt idx="667">
                  <c:v>7.139252213092876</c:v>
                </c:pt>
                <c:pt idx="668">
                  <c:v>12.133440776994444</c:v>
                </c:pt>
                <c:pt idx="669">
                  <c:v>9.846526631708862</c:v>
                </c:pt>
                <c:pt idx="670">
                  <c:v>12.742641048154274</c:v>
                </c:pt>
                <c:pt idx="671">
                  <c:v>10.8607853221631</c:v>
                </c:pt>
                <c:pt idx="672">
                  <c:v>14.931568728412946</c:v>
                </c:pt>
                <c:pt idx="673">
                  <c:v>12.841945680764619</c:v>
                </c:pt>
                <c:pt idx="674">
                  <c:v>18.435973527425073</c:v>
                </c:pt>
                <c:pt idx="675">
                  <c:v>10.040396311571785</c:v>
                </c:pt>
                <c:pt idx="676">
                  <c:v>12.337575773741408</c:v>
                </c:pt>
                <c:pt idx="677">
                  <c:v>10.839611157499379</c:v>
                </c:pt>
                <c:pt idx="678">
                  <c:v>8.855371347263839</c:v>
                </c:pt>
                <c:pt idx="679">
                  <c:v>5.417451311050882</c:v>
                </c:pt>
                <c:pt idx="680">
                  <c:v>12.595313586213356</c:v>
                </c:pt>
                <c:pt idx="681">
                  <c:v>14.423313580729834</c:v>
                </c:pt>
                <c:pt idx="682">
                  <c:v>17.068761836310607</c:v>
                </c:pt>
                <c:pt idx="683">
                  <c:v>6.873731972720758</c:v>
                </c:pt>
                <c:pt idx="684">
                  <c:v>7.697494173253974</c:v>
                </c:pt>
                <c:pt idx="685">
                  <c:v>14.14245133686139</c:v>
                </c:pt>
                <c:pt idx="686">
                  <c:v>11.305007150580185</c:v>
                </c:pt>
                <c:pt idx="687">
                  <c:v>11.388360949354517</c:v>
                </c:pt>
                <c:pt idx="688">
                  <c:v>9.693717512543309</c:v>
                </c:pt>
                <c:pt idx="689">
                  <c:v>11.63841691776046</c:v>
                </c:pt>
                <c:pt idx="690">
                  <c:v>11.100798327535918</c:v>
                </c:pt>
                <c:pt idx="691">
                  <c:v>13.55269682794563</c:v>
                </c:pt>
                <c:pt idx="692">
                  <c:v>12.043947305365144</c:v>
                </c:pt>
                <c:pt idx="693">
                  <c:v>4.143384271024631</c:v>
                </c:pt>
                <c:pt idx="694">
                  <c:v>11.747995093807026</c:v>
                </c:pt>
                <c:pt idx="695">
                  <c:v>10.22083547637973</c:v>
                </c:pt>
                <c:pt idx="696">
                  <c:v>15.672341193024138</c:v>
                </c:pt>
                <c:pt idx="697">
                  <c:v>14.20460958564437</c:v>
                </c:pt>
                <c:pt idx="698">
                  <c:v>12.182914674768865</c:v>
                </c:pt>
                <c:pt idx="699">
                  <c:v>13.739803708756474</c:v>
                </c:pt>
                <c:pt idx="700">
                  <c:v>11.910275487045187</c:v>
                </c:pt>
                <c:pt idx="701">
                  <c:v>15.360683181303006</c:v>
                </c:pt>
                <c:pt idx="702">
                  <c:v>8.255690531622886</c:v>
                </c:pt>
                <c:pt idx="703">
                  <c:v>10.789861800640479</c:v>
                </c:pt>
                <c:pt idx="704">
                  <c:v>9.77503879683201</c:v>
                </c:pt>
                <c:pt idx="705">
                  <c:v>11.517410490751228</c:v>
                </c:pt>
                <c:pt idx="706">
                  <c:v>11.958823731866106</c:v>
                </c:pt>
                <c:pt idx="707">
                  <c:v>13.98099007875408</c:v>
                </c:pt>
                <c:pt idx="708">
                  <c:v>16.01249414292586</c:v>
                </c:pt>
                <c:pt idx="709">
                  <c:v>13.06465556411115</c:v>
                </c:pt>
                <c:pt idx="710">
                  <c:v>12.680497871579734</c:v>
                </c:pt>
                <c:pt idx="711">
                  <c:v>7.4181484146343735</c:v>
                </c:pt>
                <c:pt idx="712">
                  <c:v>12.740670778855206</c:v>
                </c:pt>
                <c:pt idx="713">
                  <c:v>10.582403822163027</c:v>
                </c:pt>
                <c:pt idx="714">
                  <c:v>9.03526619278417</c:v>
                </c:pt>
                <c:pt idx="715">
                  <c:v>9.402495527539386</c:v>
                </c:pt>
                <c:pt idx="716">
                  <c:v>9.322743223130832</c:v>
                </c:pt>
                <c:pt idx="717">
                  <c:v>13.362191314846118</c:v>
                </c:pt>
                <c:pt idx="718">
                  <c:v>12.681456816010446</c:v>
                </c:pt>
                <c:pt idx="719">
                  <c:v>8.744519797359398</c:v>
                </c:pt>
                <c:pt idx="720">
                  <c:v>14.835449795077318</c:v>
                </c:pt>
                <c:pt idx="721">
                  <c:v>12.892696779195266</c:v>
                </c:pt>
                <c:pt idx="722">
                  <c:v>12.893172978458367</c:v>
                </c:pt>
                <c:pt idx="723">
                  <c:v>7.714025213408385</c:v>
                </c:pt>
                <c:pt idx="724">
                  <c:v>3.6501597164125528</c:v>
                </c:pt>
                <c:pt idx="725">
                  <c:v>11.611495554671748</c:v>
                </c:pt>
                <c:pt idx="726">
                  <c:v>13.51652831375971</c:v>
                </c:pt>
                <c:pt idx="727">
                  <c:v>10.41923164294969</c:v>
                </c:pt>
                <c:pt idx="728">
                  <c:v>11.241101545262838</c:v>
                </c:pt>
                <c:pt idx="729">
                  <c:v>10.76582796623468</c:v>
                </c:pt>
                <c:pt idx="730">
                  <c:v>10.287455759286818</c:v>
                </c:pt>
                <c:pt idx="731">
                  <c:v>8.030308282530637</c:v>
                </c:pt>
                <c:pt idx="732">
                  <c:v>10.89431774034595</c:v>
                </c:pt>
                <c:pt idx="733">
                  <c:v>14.557970483072317</c:v>
                </c:pt>
                <c:pt idx="734">
                  <c:v>12.153488769127682</c:v>
                </c:pt>
                <c:pt idx="735">
                  <c:v>11.15701920651277</c:v>
                </c:pt>
                <c:pt idx="736">
                  <c:v>6.32228981642917</c:v>
                </c:pt>
                <c:pt idx="737">
                  <c:v>16.34112935376063</c:v>
                </c:pt>
                <c:pt idx="738">
                  <c:v>13.467722072893297</c:v>
                </c:pt>
                <c:pt idx="739">
                  <c:v>6.762772277220875</c:v>
                </c:pt>
                <c:pt idx="740">
                  <c:v>11.588465021294517</c:v>
                </c:pt>
                <c:pt idx="741">
                  <c:v>12.015836865492362</c:v>
                </c:pt>
                <c:pt idx="742">
                  <c:v>18.71162989304336</c:v>
                </c:pt>
                <c:pt idx="743">
                  <c:v>11.734227498669185</c:v>
                </c:pt>
                <c:pt idx="744">
                  <c:v>11.777272296841748</c:v>
                </c:pt>
                <c:pt idx="745">
                  <c:v>9.756804175715294</c:v>
                </c:pt>
                <c:pt idx="746">
                  <c:v>12.18494766091378</c:v>
                </c:pt>
                <c:pt idx="747">
                  <c:v>13.311498954800406</c:v>
                </c:pt>
                <c:pt idx="748">
                  <c:v>10.937774936112282</c:v>
                </c:pt>
                <c:pt idx="749">
                  <c:v>12.324137394945232</c:v>
                </c:pt>
                <c:pt idx="750">
                  <c:v>11.864966415709628</c:v>
                </c:pt>
                <c:pt idx="751">
                  <c:v>8.55600449773397</c:v>
                </c:pt>
                <c:pt idx="752">
                  <c:v>15.973850440033601</c:v>
                </c:pt>
                <c:pt idx="753">
                  <c:v>13.998011557869194</c:v>
                </c:pt>
                <c:pt idx="754">
                  <c:v>12.675293792444265</c:v>
                </c:pt>
                <c:pt idx="755">
                  <c:v>14.469611169061976</c:v>
                </c:pt>
                <c:pt idx="756">
                  <c:v>11.52089236281157</c:v>
                </c:pt>
                <c:pt idx="757">
                  <c:v>8.413934464798746</c:v>
                </c:pt>
                <c:pt idx="758">
                  <c:v>13.749476991563657</c:v>
                </c:pt>
                <c:pt idx="759">
                  <c:v>12.103975863804608</c:v>
                </c:pt>
                <c:pt idx="760">
                  <c:v>8.202268370088305</c:v>
                </c:pt>
                <c:pt idx="761">
                  <c:v>8.522524070408595</c:v>
                </c:pt>
                <c:pt idx="762">
                  <c:v>12.871743326018793</c:v>
                </c:pt>
                <c:pt idx="763">
                  <c:v>14.052361436605317</c:v>
                </c:pt>
                <c:pt idx="764">
                  <c:v>1.732097351291774</c:v>
                </c:pt>
                <c:pt idx="765">
                  <c:v>8.434481732759942</c:v>
                </c:pt>
                <c:pt idx="766">
                  <c:v>19.196256072802463</c:v>
                </c:pt>
                <c:pt idx="767">
                  <c:v>10.0223332226835</c:v>
                </c:pt>
                <c:pt idx="768">
                  <c:v>12.036519228627574</c:v>
                </c:pt>
                <c:pt idx="769">
                  <c:v>11.025624880585402</c:v>
                </c:pt>
                <c:pt idx="770">
                  <c:v>12.847153178519115</c:v>
                </c:pt>
                <c:pt idx="771">
                  <c:v>13.651806789780805</c:v>
                </c:pt>
                <c:pt idx="772">
                  <c:v>9.054129414485034</c:v>
                </c:pt>
                <c:pt idx="773">
                  <c:v>14.524700705222898</c:v>
                </c:pt>
                <c:pt idx="774">
                  <c:v>9.325016209179498</c:v>
                </c:pt>
                <c:pt idx="775">
                  <c:v>12.251546305184188</c:v>
                </c:pt>
                <c:pt idx="776">
                  <c:v>11.76991313942865</c:v>
                </c:pt>
                <c:pt idx="777">
                  <c:v>6.057489443503368</c:v>
                </c:pt>
                <c:pt idx="778">
                  <c:v>10.412137909098895</c:v>
                </c:pt>
                <c:pt idx="779">
                  <c:v>15.539692273467438</c:v>
                </c:pt>
                <c:pt idx="780">
                  <c:v>12.97088071612808</c:v>
                </c:pt>
                <c:pt idx="781">
                  <c:v>8.327904185348343</c:v>
                </c:pt>
                <c:pt idx="782">
                  <c:v>12.773991577345315</c:v>
                </c:pt>
                <c:pt idx="783">
                  <c:v>16.991880976338113</c:v>
                </c:pt>
                <c:pt idx="784">
                  <c:v>14.489642514768164</c:v>
                </c:pt>
                <c:pt idx="785">
                  <c:v>16.35064989492089</c:v>
                </c:pt>
                <c:pt idx="786">
                  <c:v>11.908481040371868</c:v>
                </c:pt>
                <c:pt idx="787">
                  <c:v>11.026572331972748</c:v>
                </c:pt>
                <c:pt idx="788">
                  <c:v>15.954235742847445</c:v>
                </c:pt>
                <c:pt idx="789">
                  <c:v>10.79523065292695</c:v>
                </c:pt>
                <c:pt idx="790">
                  <c:v>15.798078782036065</c:v>
                </c:pt>
                <c:pt idx="791">
                  <c:v>13.14652571440114</c:v>
                </c:pt>
                <c:pt idx="792">
                  <c:v>9.281451860572068</c:v>
                </c:pt>
                <c:pt idx="793">
                  <c:v>16.981935029817137</c:v>
                </c:pt>
                <c:pt idx="794">
                  <c:v>15.060102371034494</c:v>
                </c:pt>
                <c:pt idx="795">
                  <c:v>8.985080127570484</c:v>
                </c:pt>
                <c:pt idx="796">
                  <c:v>8.973719078964224</c:v>
                </c:pt>
                <c:pt idx="797">
                  <c:v>13.166603980167606</c:v>
                </c:pt>
                <c:pt idx="798">
                  <c:v>14.60287200031383</c:v>
                </c:pt>
                <c:pt idx="799">
                  <c:v>14.24435146427564</c:v>
                </c:pt>
                <c:pt idx="800">
                  <c:v>11.721326185484456</c:v>
                </c:pt>
                <c:pt idx="801">
                  <c:v>11.473817083110276</c:v>
                </c:pt>
                <c:pt idx="802">
                  <c:v>9.160536432820988</c:v>
                </c:pt>
                <c:pt idx="803">
                  <c:v>16.248966690896076</c:v>
                </c:pt>
                <c:pt idx="804">
                  <c:v>9.75758498481972</c:v>
                </c:pt>
                <c:pt idx="805">
                  <c:v>9.192377585523312</c:v>
                </c:pt>
                <c:pt idx="806">
                  <c:v>14.07994057283014</c:v>
                </c:pt>
                <c:pt idx="807">
                  <c:v>13.210518670149906</c:v>
                </c:pt>
                <c:pt idx="808">
                  <c:v>6.647191321807505</c:v>
                </c:pt>
                <c:pt idx="809">
                  <c:v>10.076885620056249</c:v>
                </c:pt>
                <c:pt idx="810">
                  <c:v>10.051280318001872</c:v>
                </c:pt>
                <c:pt idx="811">
                  <c:v>11.847656492335407</c:v>
                </c:pt>
                <c:pt idx="812">
                  <c:v>11.550735323187867</c:v>
                </c:pt>
                <c:pt idx="813">
                  <c:v>12.881468589084973</c:v>
                </c:pt>
                <c:pt idx="814">
                  <c:v>13.576611861585214</c:v>
                </c:pt>
                <c:pt idx="815">
                  <c:v>14.643030789277692</c:v>
                </c:pt>
                <c:pt idx="816">
                  <c:v>12.00649455841796</c:v>
                </c:pt>
                <c:pt idx="817">
                  <c:v>6.8884123323124875</c:v>
                </c:pt>
                <c:pt idx="818">
                  <c:v>13.72326098628842</c:v>
                </c:pt>
                <c:pt idx="819">
                  <c:v>12.055061682601824</c:v>
                </c:pt>
                <c:pt idx="820">
                  <c:v>10.574441311337344</c:v>
                </c:pt>
                <c:pt idx="821">
                  <c:v>14.458890773399164</c:v>
                </c:pt>
                <c:pt idx="822">
                  <c:v>8.992818212201074</c:v>
                </c:pt>
                <c:pt idx="823">
                  <c:v>10.16264807215529</c:v>
                </c:pt>
                <c:pt idx="824">
                  <c:v>14.9998120903563</c:v>
                </c:pt>
                <c:pt idx="825">
                  <c:v>15.302347151649784</c:v>
                </c:pt>
                <c:pt idx="826">
                  <c:v>8.741448489630487</c:v>
                </c:pt>
                <c:pt idx="827">
                  <c:v>12.223962901505638</c:v>
                </c:pt>
                <c:pt idx="828">
                  <c:v>12.832962793786791</c:v>
                </c:pt>
                <c:pt idx="829">
                  <c:v>14.59224636712236</c:v>
                </c:pt>
                <c:pt idx="830">
                  <c:v>19.849613637099598</c:v>
                </c:pt>
                <c:pt idx="831">
                  <c:v>9.56799501662642</c:v>
                </c:pt>
                <c:pt idx="832">
                  <c:v>8.57004307073591</c:v>
                </c:pt>
                <c:pt idx="833">
                  <c:v>8.42250037572839</c:v>
                </c:pt>
                <c:pt idx="834">
                  <c:v>14.780457203464453</c:v>
                </c:pt>
                <c:pt idx="835">
                  <c:v>10.804452669336818</c:v>
                </c:pt>
                <c:pt idx="836">
                  <c:v>11.7691220098079</c:v>
                </c:pt>
                <c:pt idx="837">
                  <c:v>9.093282505694576</c:v>
                </c:pt>
                <c:pt idx="838">
                  <c:v>10.229582354684588</c:v>
                </c:pt>
                <c:pt idx="839">
                  <c:v>13.80765688792144</c:v>
                </c:pt>
                <c:pt idx="840">
                  <c:v>14.231291107045763</c:v>
                </c:pt>
                <c:pt idx="841">
                  <c:v>9.734885120458886</c:v>
                </c:pt>
                <c:pt idx="842">
                  <c:v>11.178525972497685</c:v>
                </c:pt>
                <c:pt idx="843">
                  <c:v>14.85775800873045</c:v>
                </c:pt>
                <c:pt idx="844">
                  <c:v>14.499891194994548</c:v>
                </c:pt>
                <c:pt idx="845">
                  <c:v>7.956070960930731</c:v>
                </c:pt>
                <c:pt idx="846">
                  <c:v>5.7334266072246525</c:v>
                </c:pt>
                <c:pt idx="847">
                  <c:v>14.560128471518603</c:v>
                </c:pt>
                <c:pt idx="848">
                  <c:v>12.122005790780797</c:v>
                </c:pt>
                <c:pt idx="849">
                  <c:v>10.63943791374762</c:v>
                </c:pt>
                <c:pt idx="850">
                  <c:v>11.378010916297304</c:v>
                </c:pt>
                <c:pt idx="851">
                  <c:v>14.339637879183725</c:v>
                </c:pt>
                <c:pt idx="852">
                  <c:v>13.683648988913479</c:v>
                </c:pt>
                <c:pt idx="853">
                  <c:v>7.4518821935913175</c:v>
                </c:pt>
                <c:pt idx="854">
                  <c:v>10.446529708228425</c:v>
                </c:pt>
                <c:pt idx="855">
                  <c:v>8.337334721951152</c:v>
                </c:pt>
                <c:pt idx="856">
                  <c:v>14.247638357006009</c:v>
                </c:pt>
                <c:pt idx="857">
                  <c:v>10.961986330789566</c:v>
                </c:pt>
                <c:pt idx="858">
                  <c:v>9.949565690659906</c:v>
                </c:pt>
                <c:pt idx="859">
                  <c:v>17.687129829595754</c:v>
                </c:pt>
                <c:pt idx="860">
                  <c:v>13.451045958787986</c:v>
                </c:pt>
                <c:pt idx="861">
                  <c:v>13.276940059752508</c:v>
                </c:pt>
                <c:pt idx="862">
                  <c:v>11.481249365533357</c:v>
                </c:pt>
                <c:pt idx="863">
                  <c:v>10.642124292889392</c:v>
                </c:pt>
                <c:pt idx="864">
                  <c:v>11.769494667847093</c:v>
                </c:pt>
                <c:pt idx="865">
                  <c:v>5.8870030914715334</c:v>
                </c:pt>
                <c:pt idx="866">
                  <c:v>9.831445585762124</c:v>
                </c:pt>
                <c:pt idx="867">
                  <c:v>10.224610792900299</c:v>
                </c:pt>
                <c:pt idx="868">
                  <c:v>6.354285423647258</c:v>
                </c:pt>
                <c:pt idx="869">
                  <c:v>16.566208400313737</c:v>
                </c:pt>
                <c:pt idx="870">
                  <c:v>13.047732432487162</c:v>
                </c:pt>
                <c:pt idx="871">
                  <c:v>15.544871029271121</c:v>
                </c:pt>
                <c:pt idx="872">
                  <c:v>14.745326389329318</c:v>
                </c:pt>
                <c:pt idx="873">
                  <c:v>9.663801897135507</c:v>
                </c:pt>
                <c:pt idx="874">
                  <c:v>6.788717100263249</c:v>
                </c:pt>
                <c:pt idx="875">
                  <c:v>14.235976177982447</c:v>
                </c:pt>
                <c:pt idx="876">
                  <c:v>13.006297938974953</c:v>
                </c:pt>
                <c:pt idx="877">
                  <c:v>13.74023553962424</c:v>
                </c:pt>
                <c:pt idx="878">
                  <c:v>9.893776612391626</c:v>
                </c:pt>
                <c:pt idx="879">
                  <c:v>15.936681035754095</c:v>
                </c:pt>
                <c:pt idx="880">
                  <c:v>13.48969158826846</c:v>
                </c:pt>
                <c:pt idx="881">
                  <c:v>16.03041009514437</c:v>
                </c:pt>
                <c:pt idx="882">
                  <c:v>11.146652474805448</c:v>
                </c:pt>
                <c:pt idx="883">
                  <c:v>14.378482331764753</c:v>
                </c:pt>
                <c:pt idx="884">
                  <c:v>14.966763420535376</c:v>
                </c:pt>
                <c:pt idx="885">
                  <c:v>8.574937883696183</c:v>
                </c:pt>
                <c:pt idx="886">
                  <c:v>8.54645801395948</c:v>
                </c:pt>
                <c:pt idx="887">
                  <c:v>13.392758687754789</c:v>
                </c:pt>
                <c:pt idx="888">
                  <c:v>11.680834143270342</c:v>
                </c:pt>
                <c:pt idx="889">
                  <c:v>11.03556319173098</c:v>
                </c:pt>
                <c:pt idx="890">
                  <c:v>14.944665122063649</c:v>
                </c:pt>
                <c:pt idx="891">
                  <c:v>9.731799476512995</c:v>
                </c:pt>
                <c:pt idx="892">
                  <c:v>9.191114109941726</c:v>
                </c:pt>
                <c:pt idx="893">
                  <c:v>6.7270972034751395</c:v>
                </c:pt>
                <c:pt idx="894">
                  <c:v>7.355620598667491</c:v>
                </c:pt>
                <c:pt idx="895">
                  <c:v>11.530862884653857</c:v>
                </c:pt>
                <c:pt idx="896">
                  <c:v>14.438143693767692</c:v>
                </c:pt>
                <c:pt idx="897">
                  <c:v>13.976982851450959</c:v>
                </c:pt>
                <c:pt idx="898">
                  <c:v>11.271899676834567</c:v>
                </c:pt>
                <c:pt idx="899">
                  <c:v>16.03999812865749</c:v>
                </c:pt>
                <c:pt idx="900">
                  <c:v>8.808877702440487</c:v>
                </c:pt>
                <c:pt idx="901">
                  <c:v>11.11600198977085</c:v>
                </c:pt>
                <c:pt idx="902">
                  <c:v>12.428863229301742</c:v>
                </c:pt>
                <c:pt idx="903">
                  <c:v>12.692115132414516</c:v>
                </c:pt>
                <c:pt idx="904">
                  <c:v>11.82404342990685</c:v>
                </c:pt>
                <c:pt idx="905">
                  <c:v>8.879440803145512</c:v>
                </c:pt>
                <c:pt idx="906">
                  <c:v>10.77100180415362</c:v>
                </c:pt>
                <c:pt idx="907">
                  <c:v>15.210109319453585</c:v>
                </c:pt>
                <c:pt idx="908">
                  <c:v>8.774448828723497</c:v>
                </c:pt>
                <c:pt idx="909">
                  <c:v>10.534267211826196</c:v>
                </c:pt>
                <c:pt idx="910">
                  <c:v>10.323425379708377</c:v>
                </c:pt>
                <c:pt idx="911">
                  <c:v>7.7176173603177585</c:v>
                </c:pt>
                <c:pt idx="912">
                  <c:v>8.634947876254039</c:v>
                </c:pt>
                <c:pt idx="913">
                  <c:v>6.920135149760655</c:v>
                </c:pt>
                <c:pt idx="914">
                  <c:v>11.074424498462019</c:v>
                </c:pt>
                <c:pt idx="915">
                  <c:v>18.331340290407965</c:v>
                </c:pt>
                <c:pt idx="916">
                  <c:v>9.500882635504608</c:v>
                </c:pt>
                <c:pt idx="917">
                  <c:v>10.664258517798967</c:v>
                </c:pt>
                <c:pt idx="918">
                  <c:v>7.851397603597975</c:v>
                </c:pt>
                <c:pt idx="919">
                  <c:v>13.371415941790987</c:v>
                </c:pt>
                <c:pt idx="920">
                  <c:v>13.566138007153388</c:v>
                </c:pt>
                <c:pt idx="921">
                  <c:v>9.792946359453676</c:v>
                </c:pt>
                <c:pt idx="922">
                  <c:v>9.424729281392619</c:v>
                </c:pt>
                <c:pt idx="923">
                  <c:v>9.229718148316902</c:v>
                </c:pt>
                <c:pt idx="924">
                  <c:v>14.629969194231219</c:v>
                </c:pt>
                <c:pt idx="925">
                  <c:v>10.656195528305783</c:v>
                </c:pt>
                <c:pt idx="926">
                  <c:v>10.731767724488483</c:v>
                </c:pt>
                <c:pt idx="927">
                  <c:v>19.050591513367124</c:v>
                </c:pt>
                <c:pt idx="928">
                  <c:v>12.736343382068975</c:v>
                </c:pt>
                <c:pt idx="929">
                  <c:v>11.54703849442971</c:v>
                </c:pt>
                <c:pt idx="930">
                  <c:v>14.183476924205443</c:v>
                </c:pt>
                <c:pt idx="931">
                  <c:v>9.042255281242557</c:v>
                </c:pt>
                <c:pt idx="932">
                  <c:v>9.683703356614073</c:v>
                </c:pt>
                <c:pt idx="933">
                  <c:v>12.218902626690358</c:v>
                </c:pt>
                <c:pt idx="934">
                  <c:v>15.749682401505751</c:v>
                </c:pt>
                <c:pt idx="935">
                  <c:v>9.267027870515228</c:v>
                </c:pt>
                <c:pt idx="936">
                  <c:v>12.278835796633702</c:v>
                </c:pt>
                <c:pt idx="937">
                  <c:v>11.685711972602991</c:v>
                </c:pt>
                <c:pt idx="938">
                  <c:v>9.807750651899035</c:v>
                </c:pt>
                <c:pt idx="939">
                  <c:v>10.049835107408512</c:v>
                </c:pt>
                <c:pt idx="940">
                  <c:v>12.86707420985316</c:v>
                </c:pt>
                <c:pt idx="941">
                  <c:v>9.307473135945925</c:v>
                </c:pt>
                <c:pt idx="942">
                  <c:v>15.11115837902216</c:v>
                </c:pt>
                <c:pt idx="943">
                  <c:v>15.360385413399658</c:v>
                </c:pt>
                <c:pt idx="944">
                  <c:v>13.551192829834823</c:v>
                </c:pt>
                <c:pt idx="945">
                  <c:v>12.536250817754336</c:v>
                </c:pt>
                <c:pt idx="946">
                  <c:v>18.531764271779743</c:v>
                </c:pt>
                <c:pt idx="947">
                  <c:v>11.649959935647445</c:v>
                </c:pt>
                <c:pt idx="948">
                  <c:v>9.187405650553579</c:v>
                </c:pt>
                <c:pt idx="949">
                  <c:v>8.189363448391191</c:v>
                </c:pt>
                <c:pt idx="950">
                  <c:v>17.214677705985316</c:v>
                </c:pt>
                <c:pt idx="951">
                  <c:v>12.110627970914717</c:v>
                </c:pt>
                <c:pt idx="952">
                  <c:v>11.23657936948873</c:v>
                </c:pt>
                <c:pt idx="953">
                  <c:v>16.040140002402026</c:v>
                </c:pt>
                <c:pt idx="954">
                  <c:v>13.627811559644572</c:v>
                </c:pt>
                <c:pt idx="955">
                  <c:v>15.024977834577076</c:v>
                </c:pt>
                <c:pt idx="956">
                  <c:v>15.385773045563226</c:v>
                </c:pt>
                <c:pt idx="957">
                  <c:v>13.380043912834305</c:v>
                </c:pt>
                <c:pt idx="958">
                  <c:v>12.791193916359957</c:v>
                </c:pt>
                <c:pt idx="959">
                  <c:v>12.995084450717927</c:v>
                </c:pt>
                <c:pt idx="960">
                  <c:v>14.194800570650749</c:v>
                </c:pt>
                <c:pt idx="961">
                  <c:v>13.078373086469602</c:v>
                </c:pt>
                <c:pt idx="962">
                  <c:v>13.058088578968064</c:v>
                </c:pt>
                <c:pt idx="963">
                  <c:v>8.088607770823714</c:v>
                </c:pt>
                <c:pt idx="964">
                  <c:v>14.279350478529148</c:v>
                </c:pt>
                <c:pt idx="965">
                  <c:v>13.167144636233157</c:v>
                </c:pt>
                <c:pt idx="966">
                  <c:v>12.01094431714901</c:v>
                </c:pt>
                <c:pt idx="967">
                  <c:v>9.76077790145855</c:v>
                </c:pt>
                <c:pt idx="968">
                  <c:v>14.963186782281806</c:v>
                </c:pt>
                <c:pt idx="969">
                  <c:v>14.728769005410621</c:v>
                </c:pt>
                <c:pt idx="970">
                  <c:v>14.613444577945264</c:v>
                </c:pt>
                <c:pt idx="971">
                  <c:v>16.6651917040667</c:v>
                </c:pt>
                <c:pt idx="972">
                  <c:v>9.802812424064035</c:v>
                </c:pt>
                <c:pt idx="973">
                  <c:v>15.853848101111407</c:v>
                </c:pt>
                <c:pt idx="974">
                  <c:v>7.436495824892155</c:v>
                </c:pt>
                <c:pt idx="975">
                  <c:v>15.991399037008456</c:v>
                </c:pt>
                <c:pt idx="976">
                  <c:v>14.001906583756531</c:v>
                </c:pt>
                <c:pt idx="977">
                  <c:v>8.298908121048209</c:v>
                </c:pt>
                <c:pt idx="978">
                  <c:v>10.860964269263382</c:v>
                </c:pt>
                <c:pt idx="979">
                  <c:v>9.23637688703818</c:v>
                </c:pt>
                <c:pt idx="980">
                  <c:v>13.999095399693852</c:v>
                </c:pt>
                <c:pt idx="981">
                  <c:v>9.586758669740174</c:v>
                </c:pt>
                <c:pt idx="982">
                  <c:v>14.639297302157015</c:v>
                </c:pt>
                <c:pt idx="983">
                  <c:v>8.049497799285271</c:v>
                </c:pt>
                <c:pt idx="984">
                  <c:v>11.12521739585568</c:v>
                </c:pt>
                <c:pt idx="985">
                  <c:v>10.188262969393813</c:v>
                </c:pt>
                <c:pt idx="986">
                  <c:v>11.318717147346137</c:v>
                </c:pt>
                <c:pt idx="987">
                  <c:v>12.902510922300237</c:v>
                </c:pt>
                <c:pt idx="988">
                  <c:v>10.813232096884205</c:v>
                </c:pt>
                <c:pt idx="989">
                  <c:v>10.398986394417067</c:v>
                </c:pt>
                <c:pt idx="990">
                  <c:v>13.768912718774425</c:v>
                </c:pt>
                <c:pt idx="991">
                  <c:v>7.8897322944548485</c:v>
                </c:pt>
                <c:pt idx="992">
                  <c:v>14.140425350454198</c:v>
                </c:pt>
                <c:pt idx="993">
                  <c:v>13.285418862741526</c:v>
                </c:pt>
                <c:pt idx="994">
                  <c:v>12.36755135128797</c:v>
                </c:pt>
                <c:pt idx="995">
                  <c:v>12.51774594085036</c:v>
                </c:pt>
                <c:pt idx="996">
                  <c:v>15.174450792382933</c:v>
                </c:pt>
                <c:pt idx="997">
                  <c:v>3.631266104626432</c:v>
                </c:pt>
                <c:pt idx="998">
                  <c:v>14.437146870198076</c:v>
                </c:pt>
                <c:pt idx="999">
                  <c:v>9.710745163825985</c:v>
                </c:pt>
              </c:numCache>
            </c:numRef>
          </c:xVal>
          <c:yVal>
            <c:numRef>
              <c:f>formulas!$D$2:$D$1001</c:f>
              <c:numCache>
                <c:ptCount val="1000"/>
                <c:pt idx="0">
                  <c:v>-0.4357819868214641</c:v>
                </c:pt>
                <c:pt idx="1">
                  <c:v>-3.386874879786621</c:v>
                </c:pt>
                <c:pt idx="2">
                  <c:v>4.58628788803523</c:v>
                </c:pt>
                <c:pt idx="3">
                  <c:v>-2.6598703279132607</c:v>
                </c:pt>
                <c:pt idx="4">
                  <c:v>-5.808693348197384</c:v>
                </c:pt>
                <c:pt idx="5">
                  <c:v>-1.1887604376343663</c:v>
                </c:pt>
                <c:pt idx="6">
                  <c:v>8.358049555871787</c:v>
                </c:pt>
                <c:pt idx="7">
                  <c:v>-2.6001666163196617</c:v>
                </c:pt>
                <c:pt idx="8">
                  <c:v>-1.2143111512224571</c:v>
                </c:pt>
                <c:pt idx="9">
                  <c:v>1.8846404153609626</c:v>
                </c:pt>
                <c:pt idx="10">
                  <c:v>2.9675949559280816</c:v>
                </c:pt>
                <c:pt idx="11">
                  <c:v>0.07664596098818066</c:v>
                </c:pt>
                <c:pt idx="12">
                  <c:v>-9.884484792649683</c:v>
                </c:pt>
                <c:pt idx="13">
                  <c:v>7.227563708425624</c:v>
                </c:pt>
                <c:pt idx="14">
                  <c:v>-3.78023406702183</c:v>
                </c:pt>
                <c:pt idx="15">
                  <c:v>-0.028480209774865983</c:v>
                </c:pt>
                <c:pt idx="16">
                  <c:v>0.7505197439940261</c:v>
                </c:pt>
                <c:pt idx="17">
                  <c:v>1.2913390433166896</c:v>
                </c:pt>
                <c:pt idx="18">
                  <c:v>3.404778871076868</c:v>
                </c:pt>
                <c:pt idx="19">
                  <c:v>-1.7188896278855594</c:v>
                </c:pt>
                <c:pt idx="20">
                  <c:v>3.9860192884871317</c:v>
                </c:pt>
                <c:pt idx="21">
                  <c:v>4.2904265307345995</c:v>
                </c:pt>
                <c:pt idx="22">
                  <c:v>2.765752570263615</c:v>
                </c:pt>
                <c:pt idx="23">
                  <c:v>-3.301064327692078</c:v>
                </c:pt>
                <c:pt idx="24">
                  <c:v>-0.025871634588035874</c:v>
                </c:pt>
                <c:pt idx="25">
                  <c:v>-1.7330702721890319</c:v>
                </c:pt>
                <c:pt idx="26">
                  <c:v>-1.7207658756615771</c:v>
                </c:pt>
                <c:pt idx="27">
                  <c:v>2.7879542398287747</c:v>
                </c:pt>
                <c:pt idx="28">
                  <c:v>0.6430496020864602</c:v>
                </c:pt>
                <c:pt idx="29">
                  <c:v>-2.743141036688666</c:v>
                </c:pt>
                <c:pt idx="30">
                  <c:v>-2.0001696689358184</c:v>
                </c:pt>
                <c:pt idx="31">
                  <c:v>-2.734111441696488</c:v>
                </c:pt>
                <c:pt idx="32">
                  <c:v>3.8269059376297996</c:v>
                </c:pt>
                <c:pt idx="33">
                  <c:v>-0.30415821893309314</c:v>
                </c:pt>
                <c:pt idx="34">
                  <c:v>-0.756504456173051</c:v>
                </c:pt>
                <c:pt idx="35">
                  <c:v>1.1460143787187071</c:v>
                </c:pt>
                <c:pt idx="36">
                  <c:v>1.7581927383939764</c:v>
                </c:pt>
                <c:pt idx="37">
                  <c:v>4.500288793306424</c:v>
                </c:pt>
                <c:pt idx="38">
                  <c:v>-1.7201047210579752</c:v>
                </c:pt>
                <c:pt idx="39">
                  <c:v>5.944890907918097</c:v>
                </c:pt>
                <c:pt idx="40">
                  <c:v>-1.6563412758094316</c:v>
                </c:pt>
                <c:pt idx="41">
                  <c:v>2.4622885236774543</c:v>
                </c:pt>
                <c:pt idx="42">
                  <c:v>-2.9059639927546286</c:v>
                </c:pt>
                <c:pt idx="43">
                  <c:v>2.719472130218147</c:v>
                </c:pt>
                <c:pt idx="44">
                  <c:v>6.976940107549211</c:v>
                </c:pt>
                <c:pt idx="45">
                  <c:v>2.6268638118772962</c:v>
                </c:pt>
                <c:pt idx="46">
                  <c:v>3.6656932448243644</c:v>
                </c:pt>
                <c:pt idx="47">
                  <c:v>-0.6737026638782702</c:v>
                </c:pt>
                <c:pt idx="48">
                  <c:v>3.0106723996337266</c:v>
                </c:pt>
                <c:pt idx="49">
                  <c:v>-0.3178586316242118</c:v>
                </c:pt>
                <c:pt idx="50">
                  <c:v>0.045922038324871295</c:v>
                </c:pt>
                <c:pt idx="51">
                  <c:v>1.7938362082267147</c:v>
                </c:pt>
                <c:pt idx="52">
                  <c:v>1.5312862438312038</c:v>
                </c:pt>
                <c:pt idx="53">
                  <c:v>2.508370191560548</c:v>
                </c:pt>
                <c:pt idx="54">
                  <c:v>-5.703465057482472</c:v>
                </c:pt>
                <c:pt idx="55">
                  <c:v>4.238146232717369</c:v>
                </c:pt>
                <c:pt idx="56">
                  <c:v>-0.5251948349025</c:v>
                </c:pt>
                <c:pt idx="57">
                  <c:v>2.3334840223672657</c:v>
                </c:pt>
                <c:pt idx="58">
                  <c:v>-3.40524616094784</c:v>
                </c:pt>
                <c:pt idx="59">
                  <c:v>0.9905780057964613</c:v>
                </c:pt>
                <c:pt idx="60">
                  <c:v>2.6336000865921854</c:v>
                </c:pt>
                <c:pt idx="61">
                  <c:v>6.933131085179024</c:v>
                </c:pt>
                <c:pt idx="62">
                  <c:v>0.5428456698324915</c:v>
                </c:pt>
                <c:pt idx="63">
                  <c:v>2.077197707047997</c:v>
                </c:pt>
                <c:pt idx="64">
                  <c:v>6.229125848265205</c:v>
                </c:pt>
                <c:pt idx="65">
                  <c:v>11.59213314379316</c:v>
                </c:pt>
                <c:pt idx="66">
                  <c:v>0.12773917742029894</c:v>
                </c:pt>
                <c:pt idx="67">
                  <c:v>0.2967404357698129</c:v>
                </c:pt>
                <c:pt idx="68">
                  <c:v>-2.2713276623482024</c:v>
                </c:pt>
                <c:pt idx="69">
                  <c:v>-11.981973847831732</c:v>
                </c:pt>
                <c:pt idx="70">
                  <c:v>-5.595525504854384</c:v>
                </c:pt>
                <c:pt idx="71">
                  <c:v>1.2686641667259622</c:v>
                </c:pt>
                <c:pt idx="72">
                  <c:v>-3.0851637434754267</c:v>
                </c:pt>
                <c:pt idx="73">
                  <c:v>-1.4839252341186935</c:v>
                </c:pt>
                <c:pt idx="74">
                  <c:v>-0.09680005280266002</c:v>
                </c:pt>
                <c:pt idx="75">
                  <c:v>-1.9630071881471487</c:v>
                </c:pt>
                <c:pt idx="76">
                  <c:v>3.5128136018861866</c:v>
                </c:pt>
                <c:pt idx="77">
                  <c:v>5.127524417726267</c:v>
                </c:pt>
                <c:pt idx="78">
                  <c:v>-0.8260186385657811</c:v>
                </c:pt>
                <c:pt idx="79">
                  <c:v>-0.7228700163987902</c:v>
                </c:pt>
                <c:pt idx="80">
                  <c:v>1.1715822637114464</c:v>
                </c:pt>
                <c:pt idx="81">
                  <c:v>0.5992822432468046</c:v>
                </c:pt>
                <c:pt idx="82">
                  <c:v>1.5258705337963718</c:v>
                </c:pt>
                <c:pt idx="83">
                  <c:v>-5.03146378631112</c:v>
                </c:pt>
                <c:pt idx="84">
                  <c:v>-3.4535427524207627</c:v>
                </c:pt>
                <c:pt idx="85">
                  <c:v>0.258656017005098</c:v>
                </c:pt>
                <c:pt idx="86">
                  <c:v>-4.987418354884138</c:v>
                </c:pt>
                <c:pt idx="87">
                  <c:v>3.8810650204392516</c:v>
                </c:pt>
                <c:pt idx="88">
                  <c:v>0.1695962714340027</c:v>
                </c:pt>
                <c:pt idx="89">
                  <c:v>-3.6947884072133075</c:v>
                </c:pt>
                <c:pt idx="90">
                  <c:v>0.5058357514573792</c:v>
                </c:pt>
                <c:pt idx="91">
                  <c:v>1.7664484985150644</c:v>
                </c:pt>
                <c:pt idx="92">
                  <c:v>0.6735575621852536</c:v>
                </c:pt>
                <c:pt idx="93">
                  <c:v>-2.4552569728937215</c:v>
                </c:pt>
                <c:pt idx="94">
                  <c:v>1.2628789353662135</c:v>
                </c:pt>
                <c:pt idx="95">
                  <c:v>1.829510584956413</c:v>
                </c:pt>
                <c:pt idx="96">
                  <c:v>0.5315257108295377</c:v>
                </c:pt>
                <c:pt idx="97">
                  <c:v>-4.7325336472151385</c:v>
                </c:pt>
                <c:pt idx="98">
                  <c:v>1.8414620977371534</c:v>
                </c:pt>
                <c:pt idx="99">
                  <c:v>-2.493132922677857</c:v>
                </c:pt>
                <c:pt idx="100">
                  <c:v>-1.7950612304961329</c:v>
                </c:pt>
                <c:pt idx="101">
                  <c:v>1.4356093949576874</c:v>
                </c:pt>
                <c:pt idx="102">
                  <c:v>-1.0838556293232209</c:v>
                </c:pt>
                <c:pt idx="103">
                  <c:v>-0.5590990301328773</c:v>
                </c:pt>
                <c:pt idx="104">
                  <c:v>-2.0449302222824706</c:v>
                </c:pt>
                <c:pt idx="105">
                  <c:v>10.512438150039596</c:v>
                </c:pt>
                <c:pt idx="106">
                  <c:v>-5.150192145787599</c:v>
                </c:pt>
                <c:pt idx="107">
                  <c:v>-5.626882629763379</c:v>
                </c:pt>
                <c:pt idx="108">
                  <c:v>3.0802345510236364</c:v>
                </c:pt>
                <c:pt idx="109">
                  <c:v>-7.275985767793639</c:v>
                </c:pt>
                <c:pt idx="110">
                  <c:v>-2.3543179080583165</c:v>
                </c:pt>
                <c:pt idx="111">
                  <c:v>2.7431928758032527</c:v>
                </c:pt>
                <c:pt idx="112">
                  <c:v>-3.6917448101140184</c:v>
                </c:pt>
                <c:pt idx="113">
                  <c:v>-2.442368475440606</c:v>
                </c:pt>
                <c:pt idx="114">
                  <c:v>3.3918721833339625</c:v>
                </c:pt>
                <c:pt idx="115">
                  <c:v>1.7760297070976492</c:v>
                </c:pt>
                <c:pt idx="116">
                  <c:v>-0.7070001476445569</c:v>
                </c:pt>
                <c:pt idx="117">
                  <c:v>2.736022546780813</c:v>
                </c:pt>
                <c:pt idx="118">
                  <c:v>4.522699727319711</c:v>
                </c:pt>
                <c:pt idx="119">
                  <c:v>2.2624413631896623</c:v>
                </c:pt>
                <c:pt idx="120">
                  <c:v>-4.6215331109757845</c:v>
                </c:pt>
                <c:pt idx="121">
                  <c:v>-3.647797465245098</c:v>
                </c:pt>
                <c:pt idx="122">
                  <c:v>-5.6995106640796855</c:v>
                </c:pt>
                <c:pt idx="123">
                  <c:v>1.7396389084322053</c:v>
                </c:pt>
                <c:pt idx="124">
                  <c:v>0.05675668774395781</c:v>
                </c:pt>
                <c:pt idx="125">
                  <c:v>0.12211505617410978</c:v>
                </c:pt>
                <c:pt idx="126">
                  <c:v>-4.702931239251143</c:v>
                </c:pt>
                <c:pt idx="127">
                  <c:v>-2.3688254972798255</c:v>
                </c:pt>
                <c:pt idx="128">
                  <c:v>-1.9524417037185344</c:v>
                </c:pt>
                <c:pt idx="129">
                  <c:v>-5.348136873860147</c:v>
                </c:pt>
                <c:pt idx="130">
                  <c:v>-3.092310153719046</c:v>
                </c:pt>
                <c:pt idx="131">
                  <c:v>-7.555967736505664</c:v>
                </c:pt>
                <c:pt idx="132">
                  <c:v>8.409821907220387</c:v>
                </c:pt>
                <c:pt idx="133">
                  <c:v>-5.953423946101047</c:v>
                </c:pt>
                <c:pt idx="134">
                  <c:v>3.8033828281385738</c:v>
                </c:pt>
                <c:pt idx="135">
                  <c:v>6.044743214790088</c:v>
                </c:pt>
                <c:pt idx="136">
                  <c:v>-0.7693213520003575</c:v>
                </c:pt>
                <c:pt idx="137">
                  <c:v>-0.903475716755981</c:v>
                </c:pt>
                <c:pt idx="138">
                  <c:v>-5.067032706144616</c:v>
                </c:pt>
                <c:pt idx="139">
                  <c:v>-1.1806316360273321</c:v>
                </c:pt>
                <c:pt idx="140">
                  <c:v>-3.899896073172126</c:v>
                </c:pt>
                <c:pt idx="141">
                  <c:v>0.4906135649801726</c:v>
                </c:pt>
                <c:pt idx="142">
                  <c:v>-4.25620578394668</c:v>
                </c:pt>
                <c:pt idx="143">
                  <c:v>1.9109618622429778</c:v>
                </c:pt>
                <c:pt idx="144">
                  <c:v>5.744266142324946</c:v>
                </c:pt>
                <c:pt idx="145">
                  <c:v>2.519581028678946</c:v>
                </c:pt>
                <c:pt idx="146">
                  <c:v>1.7724901368938433</c:v>
                </c:pt>
                <c:pt idx="147">
                  <c:v>-0.04306030350151602</c:v>
                </c:pt>
                <c:pt idx="148">
                  <c:v>-7.768048390426117</c:v>
                </c:pt>
                <c:pt idx="149">
                  <c:v>-1.5843572826716255</c:v>
                </c:pt>
                <c:pt idx="150">
                  <c:v>2.468620118632572</c:v>
                </c:pt>
                <c:pt idx="151">
                  <c:v>-5.067368096542275</c:v>
                </c:pt>
                <c:pt idx="152">
                  <c:v>-1.1492317360103108</c:v>
                </c:pt>
                <c:pt idx="153">
                  <c:v>5.216238499061149</c:v>
                </c:pt>
                <c:pt idx="154">
                  <c:v>-0.4817268498510856</c:v>
                </c:pt>
                <c:pt idx="155">
                  <c:v>-0.6604656969274956</c:v>
                </c:pt>
                <c:pt idx="156">
                  <c:v>2.4409243591321292</c:v>
                </c:pt>
                <c:pt idx="157">
                  <c:v>-2.52836843636889</c:v>
                </c:pt>
                <c:pt idx="158">
                  <c:v>1.2050918599443978</c:v>
                </c:pt>
                <c:pt idx="159">
                  <c:v>2.9720555777758477</c:v>
                </c:pt>
                <c:pt idx="160">
                  <c:v>0.33062692310340225</c:v>
                </c:pt>
                <c:pt idx="161">
                  <c:v>-1.6367246907077089</c:v>
                </c:pt>
                <c:pt idx="162">
                  <c:v>9.685682310890133</c:v>
                </c:pt>
                <c:pt idx="163">
                  <c:v>1.9953083770310833</c:v>
                </c:pt>
                <c:pt idx="164">
                  <c:v>-3.0079721591165978</c:v>
                </c:pt>
                <c:pt idx="165">
                  <c:v>-0.9826694428085645</c:v>
                </c:pt>
                <c:pt idx="166">
                  <c:v>0.3487064987755524</c:v>
                </c:pt>
                <c:pt idx="167">
                  <c:v>0.5749048844500138</c:v>
                </c:pt>
                <c:pt idx="168">
                  <c:v>3.615953523289118</c:v>
                </c:pt>
                <c:pt idx="169">
                  <c:v>0.18409213406191327</c:v>
                </c:pt>
                <c:pt idx="170">
                  <c:v>-1.2834424277585974</c:v>
                </c:pt>
                <c:pt idx="171">
                  <c:v>-0.33935045705455735</c:v>
                </c:pt>
                <c:pt idx="172">
                  <c:v>-1.1188327786371026</c:v>
                </c:pt>
                <c:pt idx="173">
                  <c:v>-3.1139445682841913</c:v>
                </c:pt>
                <c:pt idx="174">
                  <c:v>2.201949942809648</c:v>
                </c:pt>
                <c:pt idx="175">
                  <c:v>3.9102521960473275</c:v>
                </c:pt>
                <c:pt idx="176">
                  <c:v>1.790775674438276</c:v>
                </c:pt>
                <c:pt idx="177">
                  <c:v>-3.797837583890182</c:v>
                </c:pt>
                <c:pt idx="178">
                  <c:v>2.227260159000572</c:v>
                </c:pt>
                <c:pt idx="179">
                  <c:v>-0.9172358225139519</c:v>
                </c:pt>
                <c:pt idx="180">
                  <c:v>0.43149651394264055</c:v>
                </c:pt>
                <c:pt idx="181">
                  <c:v>-1.6045879306603155</c:v>
                </c:pt>
                <c:pt idx="182">
                  <c:v>-6.691233231340199</c:v>
                </c:pt>
                <c:pt idx="183">
                  <c:v>-4.646266696226775</c:v>
                </c:pt>
                <c:pt idx="184">
                  <c:v>-2.795102940744801</c:v>
                </c:pt>
                <c:pt idx="185">
                  <c:v>-3.3645759583607067</c:v>
                </c:pt>
                <c:pt idx="186">
                  <c:v>-0.49539376353989795</c:v>
                </c:pt>
                <c:pt idx="187">
                  <c:v>1.7515413894139051</c:v>
                </c:pt>
                <c:pt idx="188">
                  <c:v>0.4646370296299409</c:v>
                </c:pt>
                <c:pt idx="189">
                  <c:v>3.9029000905681954</c:v>
                </c:pt>
                <c:pt idx="190">
                  <c:v>-6.345979239796634</c:v>
                </c:pt>
                <c:pt idx="191">
                  <c:v>4.696173240731408</c:v>
                </c:pt>
                <c:pt idx="192">
                  <c:v>-2.0379598792294473</c:v>
                </c:pt>
                <c:pt idx="193">
                  <c:v>3.441880637444214</c:v>
                </c:pt>
                <c:pt idx="194">
                  <c:v>5.524060946140626</c:v>
                </c:pt>
                <c:pt idx="195">
                  <c:v>-4.600454527196108</c:v>
                </c:pt>
                <c:pt idx="196">
                  <c:v>0.37440068263528303</c:v>
                </c:pt>
                <c:pt idx="197">
                  <c:v>3.5097765688309295</c:v>
                </c:pt>
                <c:pt idx="198">
                  <c:v>1.2490611979456752</c:v>
                </c:pt>
                <c:pt idx="199">
                  <c:v>2.331797920097028</c:v>
                </c:pt>
                <c:pt idx="200">
                  <c:v>1.2732861261380073</c:v>
                </c:pt>
                <c:pt idx="201">
                  <c:v>-2.730638697503416</c:v>
                </c:pt>
                <c:pt idx="202">
                  <c:v>-1.3850586588422704</c:v>
                </c:pt>
                <c:pt idx="203">
                  <c:v>-5.545979810941176</c:v>
                </c:pt>
                <c:pt idx="204">
                  <c:v>5.641384696910688</c:v>
                </c:pt>
                <c:pt idx="205">
                  <c:v>-4.343142027237352</c:v>
                </c:pt>
                <c:pt idx="206">
                  <c:v>-1.5404526957143077</c:v>
                </c:pt>
                <c:pt idx="207">
                  <c:v>1.9766636117887018</c:v>
                </c:pt>
                <c:pt idx="208">
                  <c:v>0.34659085559002634</c:v>
                </c:pt>
                <c:pt idx="209">
                  <c:v>6.781453736738264</c:v>
                </c:pt>
                <c:pt idx="210">
                  <c:v>1.4964710663431262</c:v>
                </c:pt>
                <c:pt idx="211">
                  <c:v>-1.4592777562706871</c:v>
                </c:pt>
                <c:pt idx="212">
                  <c:v>-0.0384336540534882</c:v>
                </c:pt>
                <c:pt idx="213">
                  <c:v>1.377186854303119</c:v>
                </c:pt>
                <c:pt idx="214">
                  <c:v>2.2275472707802244</c:v>
                </c:pt>
                <c:pt idx="215">
                  <c:v>3.8883925560272985</c:v>
                </c:pt>
                <c:pt idx="216">
                  <c:v>6.362254449349031</c:v>
                </c:pt>
                <c:pt idx="217">
                  <c:v>-0.8684648488064273</c:v>
                </c:pt>
                <c:pt idx="218">
                  <c:v>3.577707312238246</c:v>
                </c:pt>
                <c:pt idx="219">
                  <c:v>-2.8283571450260965</c:v>
                </c:pt>
                <c:pt idx="220">
                  <c:v>-1.7116610457368626</c:v>
                </c:pt>
                <c:pt idx="221">
                  <c:v>-3.795726113237226</c:v>
                </c:pt>
                <c:pt idx="222">
                  <c:v>1.6102548054951988</c:v>
                </c:pt>
                <c:pt idx="223">
                  <c:v>0.06683041068334816</c:v>
                </c:pt>
                <c:pt idx="224">
                  <c:v>0.7776689565683483</c:v>
                </c:pt>
                <c:pt idx="225">
                  <c:v>-6.030023210796102</c:v>
                </c:pt>
                <c:pt idx="226">
                  <c:v>-2.6353651097650186</c:v>
                </c:pt>
                <c:pt idx="227">
                  <c:v>-6.017978276620415</c:v>
                </c:pt>
                <c:pt idx="228">
                  <c:v>5.04619755953976</c:v>
                </c:pt>
                <c:pt idx="229">
                  <c:v>0.5843568248348241</c:v>
                </c:pt>
                <c:pt idx="230">
                  <c:v>-2.7091180556273073</c:v>
                </c:pt>
                <c:pt idx="231">
                  <c:v>1.7866187889525804</c:v>
                </c:pt>
                <c:pt idx="232">
                  <c:v>-0.24623282667350566</c:v>
                </c:pt>
                <c:pt idx="233">
                  <c:v>-2.457485442808993</c:v>
                </c:pt>
                <c:pt idx="234">
                  <c:v>-5.768868139629582</c:v>
                </c:pt>
                <c:pt idx="235">
                  <c:v>3.3503434528159737</c:v>
                </c:pt>
                <c:pt idx="236">
                  <c:v>0.2134105288715098</c:v>
                </c:pt>
                <c:pt idx="237">
                  <c:v>-3.2499106218020994</c:v>
                </c:pt>
                <c:pt idx="238">
                  <c:v>2.247989874718762</c:v>
                </c:pt>
                <c:pt idx="239">
                  <c:v>2.927485332710333</c:v>
                </c:pt>
                <c:pt idx="240">
                  <c:v>2.1619667040886448</c:v>
                </c:pt>
                <c:pt idx="241">
                  <c:v>1.235716420500193</c:v>
                </c:pt>
                <c:pt idx="242">
                  <c:v>-3.267661653530755</c:v>
                </c:pt>
                <c:pt idx="243">
                  <c:v>1.164018822266737</c:v>
                </c:pt>
                <c:pt idx="244">
                  <c:v>-4.77281326150826</c:v>
                </c:pt>
                <c:pt idx="245">
                  <c:v>-0.09909378108299194</c:v>
                </c:pt>
                <c:pt idx="246">
                  <c:v>3.9143809168368904</c:v>
                </c:pt>
                <c:pt idx="247">
                  <c:v>1.2482339383610501</c:v>
                </c:pt>
                <c:pt idx="248">
                  <c:v>-1.684062825520396</c:v>
                </c:pt>
                <c:pt idx="249">
                  <c:v>-7.467959320497119</c:v>
                </c:pt>
                <c:pt idx="250">
                  <c:v>-5.205623753859761</c:v>
                </c:pt>
                <c:pt idx="251">
                  <c:v>0.9146451429627085</c:v>
                </c:pt>
                <c:pt idx="252">
                  <c:v>-2.7615812650838976</c:v>
                </c:pt>
                <c:pt idx="253">
                  <c:v>0.7667780273540821</c:v>
                </c:pt>
                <c:pt idx="254">
                  <c:v>7.675483141669206</c:v>
                </c:pt>
                <c:pt idx="255">
                  <c:v>-1.885417552245471</c:v>
                </c:pt>
                <c:pt idx="256">
                  <c:v>-2.293448631196826</c:v>
                </c:pt>
                <c:pt idx="257">
                  <c:v>1.3590223353062498</c:v>
                </c:pt>
                <c:pt idx="258">
                  <c:v>-0.1879436430203345</c:v>
                </c:pt>
                <c:pt idx="259">
                  <c:v>1.7076545572830995</c:v>
                </c:pt>
                <c:pt idx="260">
                  <c:v>1.165843073937653</c:v>
                </c:pt>
                <c:pt idx="261">
                  <c:v>-0.5304008669593614</c:v>
                </c:pt>
                <c:pt idx="262">
                  <c:v>-3.5540601722569924</c:v>
                </c:pt>
                <c:pt idx="263">
                  <c:v>-4.407633245203861</c:v>
                </c:pt>
                <c:pt idx="264">
                  <c:v>-3.4227204966812863</c:v>
                </c:pt>
                <c:pt idx="265">
                  <c:v>-6.200194455784837</c:v>
                </c:pt>
                <c:pt idx="266">
                  <c:v>8.219444029974664</c:v>
                </c:pt>
                <c:pt idx="267">
                  <c:v>0.05554243983328533</c:v>
                </c:pt>
                <c:pt idx="268">
                  <c:v>1.5391985865939297</c:v>
                </c:pt>
                <c:pt idx="269">
                  <c:v>-0.7755183737194002</c:v>
                </c:pt>
                <c:pt idx="270">
                  <c:v>-1.212892728008022</c:v>
                </c:pt>
                <c:pt idx="271">
                  <c:v>-4.521977166644269</c:v>
                </c:pt>
                <c:pt idx="272">
                  <c:v>-2.907820276456601</c:v>
                </c:pt>
                <c:pt idx="273">
                  <c:v>-3.2510866787553603</c:v>
                </c:pt>
                <c:pt idx="274">
                  <c:v>-0.524151769282458</c:v>
                </c:pt>
                <c:pt idx="275">
                  <c:v>5.367247543645291</c:v>
                </c:pt>
                <c:pt idx="276">
                  <c:v>2.326688207325347</c:v>
                </c:pt>
                <c:pt idx="277">
                  <c:v>5.960246699439317</c:v>
                </c:pt>
                <c:pt idx="278">
                  <c:v>4.748980832023207</c:v>
                </c:pt>
                <c:pt idx="279">
                  <c:v>0.1726247703774515</c:v>
                </c:pt>
                <c:pt idx="280">
                  <c:v>-0.2792899744835893</c:v>
                </c:pt>
                <c:pt idx="281">
                  <c:v>0.7375954373564433</c:v>
                </c:pt>
                <c:pt idx="282">
                  <c:v>2.464711143244557</c:v>
                </c:pt>
                <c:pt idx="283">
                  <c:v>6.434084277434604</c:v>
                </c:pt>
                <c:pt idx="284">
                  <c:v>-4.593067395636847</c:v>
                </c:pt>
                <c:pt idx="285">
                  <c:v>4.5079798609896535</c:v>
                </c:pt>
                <c:pt idx="286">
                  <c:v>-6.641990437456402</c:v>
                </c:pt>
                <c:pt idx="287">
                  <c:v>-4.693360423086887</c:v>
                </c:pt>
                <c:pt idx="288">
                  <c:v>1.2154721014418364</c:v>
                </c:pt>
                <c:pt idx="289">
                  <c:v>1.4251207773860752</c:v>
                </c:pt>
                <c:pt idx="290">
                  <c:v>6.169015927659732</c:v>
                </c:pt>
                <c:pt idx="291">
                  <c:v>0.5359572717158123</c:v>
                </c:pt>
                <c:pt idx="292">
                  <c:v>6.394132340628399</c:v>
                </c:pt>
                <c:pt idx="293">
                  <c:v>-2.2992461958545256</c:v>
                </c:pt>
                <c:pt idx="294">
                  <c:v>2.760543416060088</c:v>
                </c:pt>
                <c:pt idx="295">
                  <c:v>-1.1581604667961152</c:v>
                </c:pt>
                <c:pt idx="296">
                  <c:v>2.3416845805191073</c:v>
                </c:pt>
                <c:pt idx="297">
                  <c:v>-1.8724997869859585</c:v>
                </c:pt>
                <c:pt idx="298">
                  <c:v>4.4784619337647165</c:v>
                </c:pt>
                <c:pt idx="299">
                  <c:v>1.6172481928128697</c:v>
                </c:pt>
                <c:pt idx="300">
                  <c:v>6.148346378988212</c:v>
                </c:pt>
                <c:pt idx="301">
                  <c:v>-2.710377502130605</c:v>
                </c:pt>
                <c:pt idx="302">
                  <c:v>6.7981230982072525</c:v>
                </c:pt>
                <c:pt idx="303">
                  <c:v>1.1152428471077869</c:v>
                </c:pt>
                <c:pt idx="304">
                  <c:v>-0.8343911200569281</c:v>
                </c:pt>
                <c:pt idx="305">
                  <c:v>-0.9507038686519458</c:v>
                </c:pt>
                <c:pt idx="306">
                  <c:v>4.407575259628953</c:v>
                </c:pt>
                <c:pt idx="307">
                  <c:v>-1.2890265131721144</c:v>
                </c:pt>
                <c:pt idx="308">
                  <c:v>0.32396506231081545</c:v>
                </c:pt>
                <c:pt idx="309">
                  <c:v>0.34674741277853016</c:v>
                </c:pt>
                <c:pt idx="310">
                  <c:v>-0.3098538866494458</c:v>
                </c:pt>
                <c:pt idx="311">
                  <c:v>-1.426023077348514</c:v>
                </c:pt>
                <c:pt idx="312">
                  <c:v>-1.3328733508879367</c:v>
                </c:pt>
                <c:pt idx="313">
                  <c:v>-8.574446259858448</c:v>
                </c:pt>
                <c:pt idx="314">
                  <c:v>1.2866227110003408</c:v>
                </c:pt>
                <c:pt idx="315">
                  <c:v>-2.613149904873463</c:v>
                </c:pt>
                <c:pt idx="316">
                  <c:v>5.788496478940555</c:v>
                </c:pt>
                <c:pt idx="317">
                  <c:v>0.210715027512002</c:v>
                </c:pt>
                <c:pt idx="318">
                  <c:v>-3.6841066989576525</c:v>
                </c:pt>
                <c:pt idx="319">
                  <c:v>5.614436559830203</c:v>
                </c:pt>
                <c:pt idx="320">
                  <c:v>2.050716340036729</c:v>
                </c:pt>
                <c:pt idx="321">
                  <c:v>1.051043731211088</c:v>
                </c:pt>
                <c:pt idx="322">
                  <c:v>-3.8993360019892798</c:v>
                </c:pt>
                <c:pt idx="323">
                  <c:v>-2.5479204139017924</c:v>
                </c:pt>
                <c:pt idx="324">
                  <c:v>6.059335351353695</c:v>
                </c:pt>
                <c:pt idx="325">
                  <c:v>0.9706485515835759</c:v>
                </c:pt>
                <c:pt idx="326">
                  <c:v>-1.4127314931772652</c:v>
                </c:pt>
                <c:pt idx="327">
                  <c:v>1.386993142906931</c:v>
                </c:pt>
                <c:pt idx="328">
                  <c:v>3.413344811636442</c:v>
                </c:pt>
                <c:pt idx="329">
                  <c:v>-1.334577487691785</c:v>
                </c:pt>
                <c:pt idx="330">
                  <c:v>3.230713409937195</c:v>
                </c:pt>
                <c:pt idx="331">
                  <c:v>4.3593229356152285</c:v>
                </c:pt>
                <c:pt idx="332">
                  <c:v>-5.051075470856733</c:v>
                </c:pt>
                <c:pt idx="333">
                  <c:v>1.8190498912442337</c:v>
                </c:pt>
                <c:pt idx="334">
                  <c:v>1.0434967514611664</c:v>
                </c:pt>
                <c:pt idx="335">
                  <c:v>-1.0267687641275032</c:v>
                </c:pt>
                <c:pt idx="336">
                  <c:v>-0.9461583918587699</c:v>
                </c:pt>
                <c:pt idx="337">
                  <c:v>-3.117761516830509</c:v>
                </c:pt>
                <c:pt idx="338">
                  <c:v>3.4572225579507077</c:v>
                </c:pt>
                <c:pt idx="339">
                  <c:v>2.57309684814582</c:v>
                </c:pt>
                <c:pt idx="340">
                  <c:v>-2.811863256122468</c:v>
                </c:pt>
                <c:pt idx="341">
                  <c:v>1.1362580876145607</c:v>
                </c:pt>
                <c:pt idx="342">
                  <c:v>3.5243033926034606</c:v>
                </c:pt>
                <c:pt idx="343">
                  <c:v>-0.049018983461326826</c:v>
                </c:pt>
                <c:pt idx="344">
                  <c:v>0.5405797779269719</c:v>
                </c:pt>
                <c:pt idx="345">
                  <c:v>2.8814827876508424</c:v>
                </c:pt>
                <c:pt idx="346">
                  <c:v>-2.656174636195857</c:v>
                </c:pt>
                <c:pt idx="347">
                  <c:v>-12.707066449305822</c:v>
                </c:pt>
                <c:pt idx="348">
                  <c:v>-1.884217200534593</c:v>
                </c:pt>
                <c:pt idx="349">
                  <c:v>0.8371811414405101</c:v>
                </c:pt>
                <c:pt idx="350">
                  <c:v>-0.7275245100653898</c:v>
                </c:pt>
                <c:pt idx="351">
                  <c:v>-5.678021995888322</c:v>
                </c:pt>
                <c:pt idx="352">
                  <c:v>-1.4203060450319533</c:v>
                </c:pt>
                <c:pt idx="353">
                  <c:v>-1.4112516481343782</c:v>
                </c:pt>
                <c:pt idx="354">
                  <c:v>-0.8509054996539724</c:v>
                </c:pt>
                <c:pt idx="355">
                  <c:v>-0.47750921810910896</c:v>
                </c:pt>
                <c:pt idx="356">
                  <c:v>1.5034676315992055</c:v>
                </c:pt>
                <c:pt idx="357">
                  <c:v>2.5796976984737796</c:v>
                </c:pt>
                <c:pt idx="358">
                  <c:v>2.323627854224835</c:v>
                </c:pt>
                <c:pt idx="359">
                  <c:v>-0.4330769254474802</c:v>
                </c:pt>
                <c:pt idx="360">
                  <c:v>-2.4332670738442843</c:v>
                </c:pt>
                <c:pt idx="361">
                  <c:v>5.246331007109898</c:v>
                </c:pt>
                <c:pt idx="362">
                  <c:v>3.4296539847052827</c:v>
                </c:pt>
                <c:pt idx="363">
                  <c:v>-1.6865407393618632</c:v>
                </c:pt>
                <c:pt idx="364">
                  <c:v>1.412183498275283</c:v>
                </c:pt>
                <c:pt idx="365">
                  <c:v>1.2114938384134213</c:v>
                </c:pt>
                <c:pt idx="366">
                  <c:v>4.268887663701626</c:v>
                </c:pt>
                <c:pt idx="367">
                  <c:v>2.120208157038622</c:v>
                </c:pt>
                <c:pt idx="368">
                  <c:v>0.4422436230071689</c:v>
                </c:pt>
                <c:pt idx="369">
                  <c:v>1.2586494215022554</c:v>
                </c:pt>
                <c:pt idx="370">
                  <c:v>-6.278150697476519</c:v>
                </c:pt>
                <c:pt idx="371">
                  <c:v>-1.5755307328289305</c:v>
                </c:pt>
                <c:pt idx="372">
                  <c:v>-4.338459742984117</c:v>
                </c:pt>
                <c:pt idx="373">
                  <c:v>-1.964941943188375</c:v>
                </c:pt>
                <c:pt idx="374">
                  <c:v>2.892267821122662</c:v>
                </c:pt>
                <c:pt idx="375">
                  <c:v>-0.7605867905841812</c:v>
                </c:pt>
                <c:pt idx="376">
                  <c:v>-8.72176253560382</c:v>
                </c:pt>
                <c:pt idx="377">
                  <c:v>0.37790393759174634</c:v>
                </c:pt>
                <c:pt idx="378">
                  <c:v>-2.7229465300891817</c:v>
                </c:pt>
                <c:pt idx="379">
                  <c:v>0.8167177987302576</c:v>
                </c:pt>
                <c:pt idx="380">
                  <c:v>-5.306349225990884</c:v>
                </c:pt>
                <c:pt idx="381">
                  <c:v>5.952056463470452</c:v>
                </c:pt>
                <c:pt idx="382">
                  <c:v>0.8532542127686682</c:v>
                </c:pt>
                <c:pt idx="383">
                  <c:v>5.086878504764641</c:v>
                </c:pt>
                <c:pt idx="384">
                  <c:v>6.0044258932934635</c:v>
                </c:pt>
                <c:pt idx="385">
                  <c:v>-6.498299206649051</c:v>
                </c:pt>
                <c:pt idx="386">
                  <c:v>-2.796555280909228</c:v>
                </c:pt>
                <c:pt idx="387">
                  <c:v>-0.1976651228092301</c:v>
                </c:pt>
                <c:pt idx="388">
                  <c:v>4.593537880751228</c:v>
                </c:pt>
                <c:pt idx="389">
                  <c:v>3.75977314500188</c:v>
                </c:pt>
                <c:pt idx="390">
                  <c:v>4.112543245305343</c:v>
                </c:pt>
                <c:pt idx="391">
                  <c:v>1.8456806635369567</c:v>
                </c:pt>
                <c:pt idx="392">
                  <c:v>-1.330257930021336</c:v>
                </c:pt>
                <c:pt idx="393">
                  <c:v>1.7759240537965333</c:v>
                </c:pt>
                <c:pt idx="394">
                  <c:v>6.72651037376523</c:v>
                </c:pt>
                <c:pt idx="395">
                  <c:v>0.28183096346052494</c:v>
                </c:pt>
                <c:pt idx="396">
                  <c:v>6.753442343212203</c:v>
                </c:pt>
                <c:pt idx="397">
                  <c:v>1.5701020153888123</c:v>
                </c:pt>
                <c:pt idx="398">
                  <c:v>0.4850884199453773</c:v>
                </c:pt>
                <c:pt idx="399">
                  <c:v>3.260207548390003</c:v>
                </c:pt>
                <c:pt idx="400">
                  <c:v>0.05572388614448798</c:v>
                </c:pt>
                <c:pt idx="401">
                  <c:v>-3.372254679602566</c:v>
                </c:pt>
                <c:pt idx="402">
                  <c:v>-1.0272301506032662</c:v>
                </c:pt>
                <c:pt idx="403">
                  <c:v>1.6251388241422084</c:v>
                </c:pt>
                <c:pt idx="404">
                  <c:v>-0.009032406478901578</c:v>
                </c:pt>
                <c:pt idx="405">
                  <c:v>-0.06801217727378805</c:v>
                </c:pt>
                <c:pt idx="406">
                  <c:v>-3.819513109740516</c:v>
                </c:pt>
                <c:pt idx="407">
                  <c:v>-3.4994020097650065</c:v>
                </c:pt>
                <c:pt idx="408">
                  <c:v>2.0726646439986034</c:v>
                </c:pt>
                <c:pt idx="409">
                  <c:v>2.8142585092148753</c:v>
                </c:pt>
                <c:pt idx="410">
                  <c:v>-2.681335805495353</c:v>
                </c:pt>
                <c:pt idx="411">
                  <c:v>3.2496664219201072</c:v>
                </c:pt>
                <c:pt idx="412">
                  <c:v>-7.284726496516969</c:v>
                </c:pt>
                <c:pt idx="413">
                  <c:v>-5.891725385575651</c:v>
                </c:pt>
                <c:pt idx="414">
                  <c:v>-2.596653325521613</c:v>
                </c:pt>
                <c:pt idx="415">
                  <c:v>-0.8618875414092564</c:v>
                </c:pt>
                <c:pt idx="416">
                  <c:v>3.8951498999502725</c:v>
                </c:pt>
                <c:pt idx="417">
                  <c:v>0.690980570447298</c:v>
                </c:pt>
                <c:pt idx="418">
                  <c:v>2.066525049318777</c:v>
                </c:pt>
                <c:pt idx="419">
                  <c:v>5.669718463979422</c:v>
                </c:pt>
                <c:pt idx="420">
                  <c:v>-5.09670617972251</c:v>
                </c:pt>
                <c:pt idx="421">
                  <c:v>4.102942944439221</c:v>
                </c:pt>
                <c:pt idx="422">
                  <c:v>1.2149727720278278</c:v>
                </c:pt>
                <c:pt idx="423">
                  <c:v>2.0950230420575338</c:v>
                </c:pt>
                <c:pt idx="424">
                  <c:v>4.914251173295757</c:v>
                </c:pt>
                <c:pt idx="425">
                  <c:v>-3.0120082867308433</c:v>
                </c:pt>
                <c:pt idx="426">
                  <c:v>5.179070990273104</c:v>
                </c:pt>
                <c:pt idx="427">
                  <c:v>5.742438692130698</c:v>
                </c:pt>
                <c:pt idx="428">
                  <c:v>-2.7242456330780875</c:v>
                </c:pt>
                <c:pt idx="429">
                  <c:v>-7.398644121323798</c:v>
                </c:pt>
                <c:pt idx="430">
                  <c:v>-1.5120289885292415</c:v>
                </c:pt>
                <c:pt idx="431">
                  <c:v>-2.30476150757978</c:v>
                </c:pt>
                <c:pt idx="432">
                  <c:v>3.646996884561972</c:v>
                </c:pt>
                <c:pt idx="433">
                  <c:v>-0.23090720555170208</c:v>
                </c:pt>
                <c:pt idx="434">
                  <c:v>4.057842485896423</c:v>
                </c:pt>
                <c:pt idx="435">
                  <c:v>0.9454200162241726</c:v>
                </c:pt>
                <c:pt idx="436">
                  <c:v>-2.4178459935107597</c:v>
                </c:pt>
                <c:pt idx="437">
                  <c:v>7.639429402143968</c:v>
                </c:pt>
                <c:pt idx="438">
                  <c:v>0.07442368661387455</c:v>
                </c:pt>
                <c:pt idx="439">
                  <c:v>-2.052397622108767</c:v>
                </c:pt>
                <c:pt idx="440">
                  <c:v>-1.0059416573681261</c:v>
                </c:pt>
                <c:pt idx="441">
                  <c:v>-0.20468212424923493</c:v>
                </c:pt>
                <c:pt idx="442">
                  <c:v>2.670302510594066</c:v>
                </c:pt>
                <c:pt idx="443">
                  <c:v>0.26613475850599144</c:v>
                </c:pt>
                <c:pt idx="444">
                  <c:v>-1.7240344839747124</c:v>
                </c:pt>
                <c:pt idx="445">
                  <c:v>0.3620891988063235</c:v>
                </c:pt>
                <c:pt idx="446">
                  <c:v>5.15701642963084</c:v>
                </c:pt>
                <c:pt idx="447">
                  <c:v>-2.2461834236572322</c:v>
                </c:pt>
                <c:pt idx="448">
                  <c:v>1.3648390865497717</c:v>
                </c:pt>
                <c:pt idx="449">
                  <c:v>6.677875336334779</c:v>
                </c:pt>
                <c:pt idx="450">
                  <c:v>2.371938742630533</c:v>
                </c:pt>
                <c:pt idx="451">
                  <c:v>-0.41803113208728604</c:v>
                </c:pt>
                <c:pt idx="452">
                  <c:v>4.108040429862742</c:v>
                </c:pt>
                <c:pt idx="453">
                  <c:v>3.6068063155993</c:v>
                </c:pt>
                <c:pt idx="454">
                  <c:v>0.5554787407831405</c:v>
                </c:pt>
                <c:pt idx="455">
                  <c:v>-1.2617353145377557</c:v>
                </c:pt>
                <c:pt idx="456">
                  <c:v>-0.6176834238498223</c:v>
                </c:pt>
                <c:pt idx="457">
                  <c:v>4.954489428178757</c:v>
                </c:pt>
                <c:pt idx="458">
                  <c:v>2.066234843119215</c:v>
                </c:pt>
                <c:pt idx="459">
                  <c:v>-1.7788700851447512</c:v>
                </c:pt>
                <c:pt idx="460">
                  <c:v>-1.733145922869081</c:v>
                </c:pt>
                <c:pt idx="461">
                  <c:v>3.225419634910523</c:v>
                </c:pt>
                <c:pt idx="462">
                  <c:v>-0.6652573346018613</c:v>
                </c:pt>
                <c:pt idx="463">
                  <c:v>1.7912948899934946</c:v>
                </c:pt>
                <c:pt idx="464">
                  <c:v>4.556176359478979</c:v>
                </c:pt>
                <c:pt idx="465">
                  <c:v>-0.45622791443064514</c:v>
                </c:pt>
                <c:pt idx="466">
                  <c:v>2.5637851852140763</c:v>
                </c:pt>
                <c:pt idx="467">
                  <c:v>-2.3139767612940254</c:v>
                </c:pt>
                <c:pt idx="468">
                  <c:v>2.2317627542807514</c:v>
                </c:pt>
                <c:pt idx="469">
                  <c:v>1.2483792573207282</c:v>
                </c:pt>
                <c:pt idx="470">
                  <c:v>1.0854999749589993</c:v>
                </c:pt>
                <c:pt idx="471">
                  <c:v>-6.006971773960849</c:v>
                </c:pt>
                <c:pt idx="472">
                  <c:v>1.9257538405677899</c:v>
                </c:pt>
                <c:pt idx="473">
                  <c:v>-7.410901413261019</c:v>
                </c:pt>
                <c:pt idx="474">
                  <c:v>-2.6598534607599014</c:v>
                </c:pt>
                <c:pt idx="475">
                  <c:v>-4.035238979868225</c:v>
                </c:pt>
                <c:pt idx="476">
                  <c:v>5.9281880012960535</c:v>
                </c:pt>
                <c:pt idx="477">
                  <c:v>1.8209973866810678</c:v>
                </c:pt>
                <c:pt idx="478">
                  <c:v>-1.0553525924117615</c:v>
                </c:pt>
                <c:pt idx="479">
                  <c:v>0.2250014131527287</c:v>
                </c:pt>
                <c:pt idx="480">
                  <c:v>-1.7154257301202147</c:v>
                </c:pt>
                <c:pt idx="481">
                  <c:v>0.6014135045949445</c:v>
                </c:pt>
                <c:pt idx="482">
                  <c:v>-2.2055958229554093</c:v>
                </c:pt>
                <c:pt idx="483">
                  <c:v>-8.355611533008354</c:v>
                </c:pt>
                <c:pt idx="484">
                  <c:v>10.871821689492371</c:v>
                </c:pt>
                <c:pt idx="485">
                  <c:v>-3.8057744620558474</c:v>
                </c:pt>
                <c:pt idx="486">
                  <c:v>-0.011560644868531256</c:v>
                </c:pt>
                <c:pt idx="487">
                  <c:v>-2.3993218476971716</c:v>
                </c:pt>
                <c:pt idx="488">
                  <c:v>-4.5367165991212275</c:v>
                </c:pt>
                <c:pt idx="489">
                  <c:v>-0.316799979250181</c:v>
                </c:pt>
                <c:pt idx="490">
                  <c:v>-0.8759845661251262</c:v>
                </c:pt>
                <c:pt idx="491">
                  <c:v>2.202800104467581</c:v>
                </c:pt>
                <c:pt idx="492">
                  <c:v>1.6214426278822387</c:v>
                </c:pt>
                <c:pt idx="493">
                  <c:v>0.3568155905645778</c:v>
                </c:pt>
                <c:pt idx="494">
                  <c:v>3.1502926156295175</c:v>
                </c:pt>
                <c:pt idx="495">
                  <c:v>-6.016383086421424</c:v>
                </c:pt>
                <c:pt idx="496">
                  <c:v>0.3848550058380731</c:v>
                </c:pt>
                <c:pt idx="497">
                  <c:v>0.7660482612076756</c:v>
                </c:pt>
                <c:pt idx="498">
                  <c:v>-1.4996838732766538</c:v>
                </c:pt>
                <c:pt idx="499">
                  <c:v>8.218805263253657</c:v>
                </c:pt>
                <c:pt idx="500">
                  <c:v>0.18586513016572326</c:v>
                </c:pt>
                <c:pt idx="501">
                  <c:v>-6.258851009804776</c:v>
                </c:pt>
                <c:pt idx="502">
                  <c:v>2.648057718130932</c:v>
                </c:pt>
                <c:pt idx="503">
                  <c:v>4.75074043930746</c:v>
                </c:pt>
                <c:pt idx="504">
                  <c:v>4.214169528361207</c:v>
                </c:pt>
                <c:pt idx="505">
                  <c:v>-0.5415551412139017</c:v>
                </c:pt>
                <c:pt idx="506">
                  <c:v>3.3094759894953647</c:v>
                </c:pt>
                <c:pt idx="507">
                  <c:v>-6.981990068813907</c:v>
                </c:pt>
                <c:pt idx="508">
                  <c:v>2.7288117456917504</c:v>
                </c:pt>
                <c:pt idx="509">
                  <c:v>-4.754402145236082</c:v>
                </c:pt>
                <c:pt idx="510">
                  <c:v>1.056479883494852</c:v>
                </c:pt>
                <c:pt idx="511">
                  <c:v>4.0028792180038515</c:v>
                </c:pt>
                <c:pt idx="512">
                  <c:v>8.429393214206428</c:v>
                </c:pt>
                <c:pt idx="513">
                  <c:v>-4.971151791299874</c:v>
                </c:pt>
                <c:pt idx="514">
                  <c:v>-1.075189561810305</c:v>
                </c:pt>
                <c:pt idx="515">
                  <c:v>0.8160344117067204</c:v>
                </c:pt>
                <c:pt idx="516">
                  <c:v>1.4945525505236112</c:v>
                </c:pt>
                <c:pt idx="517">
                  <c:v>1.753239877402283</c:v>
                </c:pt>
                <c:pt idx="518">
                  <c:v>1.10122512813032</c:v>
                </c:pt>
                <c:pt idx="519">
                  <c:v>3.6714151413791356</c:v>
                </c:pt>
                <c:pt idx="520">
                  <c:v>-2.6744530250489476</c:v>
                </c:pt>
                <c:pt idx="521">
                  <c:v>4.4336234853840715</c:v>
                </c:pt>
                <c:pt idx="522">
                  <c:v>1.5538659697753268</c:v>
                </c:pt>
                <c:pt idx="523">
                  <c:v>-0.8417360358675374</c:v>
                </c:pt>
                <c:pt idx="524">
                  <c:v>0.7245754363457344</c:v>
                </c:pt>
                <c:pt idx="525">
                  <c:v>-1.4826560016570056</c:v>
                </c:pt>
                <c:pt idx="526">
                  <c:v>2.863239051045575</c:v>
                </c:pt>
                <c:pt idx="527">
                  <c:v>-2.9774844506527884</c:v>
                </c:pt>
                <c:pt idx="528">
                  <c:v>-5.61062177689616</c:v>
                </c:pt>
                <c:pt idx="529">
                  <c:v>5.044220027400602</c:v>
                </c:pt>
                <c:pt idx="530">
                  <c:v>-1.7038356908221246</c:v>
                </c:pt>
                <c:pt idx="531">
                  <c:v>-0.14173408174931978</c:v>
                </c:pt>
                <c:pt idx="532">
                  <c:v>-0.5349827637186486</c:v>
                </c:pt>
                <c:pt idx="533">
                  <c:v>2.3331501707254354</c:v>
                </c:pt>
                <c:pt idx="534">
                  <c:v>-2.223465002220948</c:v>
                </c:pt>
                <c:pt idx="535">
                  <c:v>0.743200559723423</c:v>
                </c:pt>
                <c:pt idx="536">
                  <c:v>-2.767685459422612</c:v>
                </c:pt>
                <c:pt idx="537">
                  <c:v>-1.752465854852911</c:v>
                </c:pt>
                <c:pt idx="538">
                  <c:v>7.018118508237539</c:v>
                </c:pt>
                <c:pt idx="539">
                  <c:v>4.09291299046124</c:v>
                </c:pt>
                <c:pt idx="540">
                  <c:v>2.3024459088868525</c:v>
                </c:pt>
                <c:pt idx="541">
                  <c:v>-1.3829071857098416</c:v>
                </c:pt>
                <c:pt idx="542">
                  <c:v>-1.7972485773547042</c:v>
                </c:pt>
                <c:pt idx="543">
                  <c:v>0.8476809843227144</c:v>
                </c:pt>
                <c:pt idx="544">
                  <c:v>-1.8292784891264127</c:v>
                </c:pt>
                <c:pt idx="545">
                  <c:v>-5.40534689020145</c:v>
                </c:pt>
                <c:pt idx="546">
                  <c:v>0.6975404829503731</c:v>
                </c:pt>
                <c:pt idx="547">
                  <c:v>4.237604189508744</c:v>
                </c:pt>
                <c:pt idx="548">
                  <c:v>0.47691597671246555</c:v>
                </c:pt>
                <c:pt idx="549">
                  <c:v>-1.487185565498855</c:v>
                </c:pt>
                <c:pt idx="550">
                  <c:v>1.7856838580541492</c:v>
                </c:pt>
                <c:pt idx="551">
                  <c:v>0.628872009455332</c:v>
                </c:pt>
                <c:pt idx="552">
                  <c:v>1.4961698355346194</c:v>
                </c:pt>
                <c:pt idx="553">
                  <c:v>-2.301109100073024</c:v>
                </c:pt>
                <c:pt idx="554">
                  <c:v>3.5777443828956095</c:v>
                </c:pt>
                <c:pt idx="555">
                  <c:v>-2.9556791241439324</c:v>
                </c:pt>
                <c:pt idx="556">
                  <c:v>-6.201246839446322</c:v>
                </c:pt>
                <c:pt idx="557">
                  <c:v>0.7458458369733485</c:v>
                </c:pt>
                <c:pt idx="558">
                  <c:v>1.8360458580641428</c:v>
                </c:pt>
                <c:pt idx="559">
                  <c:v>-3.7134520990535442</c:v>
                </c:pt>
                <c:pt idx="560">
                  <c:v>-5.31152629213063</c:v>
                </c:pt>
                <c:pt idx="561">
                  <c:v>-6.110262646347515</c:v>
                </c:pt>
                <c:pt idx="562">
                  <c:v>-7.522863407716812</c:v>
                </c:pt>
                <c:pt idx="563">
                  <c:v>-5.783304794044265</c:v>
                </c:pt>
                <c:pt idx="564">
                  <c:v>-2.088363092828967</c:v>
                </c:pt>
                <c:pt idx="565">
                  <c:v>1.6559082764123048</c:v>
                </c:pt>
                <c:pt idx="566">
                  <c:v>-2.5669418520671776</c:v>
                </c:pt>
                <c:pt idx="567">
                  <c:v>3.4047792182391454</c:v>
                </c:pt>
                <c:pt idx="568">
                  <c:v>4.0834999739641695</c:v>
                </c:pt>
                <c:pt idx="569">
                  <c:v>-4.111205268343134</c:v>
                </c:pt>
                <c:pt idx="570">
                  <c:v>1.0110821775620096</c:v>
                </c:pt>
                <c:pt idx="571">
                  <c:v>-0.3579879688776373</c:v>
                </c:pt>
                <c:pt idx="572">
                  <c:v>-4.711273854792001</c:v>
                </c:pt>
                <c:pt idx="573">
                  <c:v>0.446889837530712</c:v>
                </c:pt>
                <c:pt idx="574">
                  <c:v>5.4823890900424</c:v>
                </c:pt>
                <c:pt idx="575">
                  <c:v>-0.73525607456045</c:v>
                </c:pt>
                <c:pt idx="576">
                  <c:v>-0.06992957238214359</c:v>
                </c:pt>
                <c:pt idx="577">
                  <c:v>3.497355744602608</c:v>
                </c:pt>
                <c:pt idx="578">
                  <c:v>-8.923583461431068</c:v>
                </c:pt>
                <c:pt idx="579">
                  <c:v>3.1054273961527556</c:v>
                </c:pt>
                <c:pt idx="580">
                  <c:v>4.527156894268035</c:v>
                </c:pt>
                <c:pt idx="581">
                  <c:v>-2.9237557115556214</c:v>
                </c:pt>
                <c:pt idx="582">
                  <c:v>-1.6005038773577844</c:v>
                </c:pt>
                <c:pt idx="583">
                  <c:v>3.960514378558514</c:v>
                </c:pt>
                <c:pt idx="584">
                  <c:v>-3.0308357075523773</c:v>
                </c:pt>
                <c:pt idx="585">
                  <c:v>-2.1966519391993984</c:v>
                </c:pt>
                <c:pt idx="586">
                  <c:v>-0.9010469599295696</c:v>
                </c:pt>
                <c:pt idx="587">
                  <c:v>-3.179231924946876</c:v>
                </c:pt>
                <c:pt idx="588">
                  <c:v>1.0040363481051067</c:v>
                </c:pt>
                <c:pt idx="589">
                  <c:v>3.1645059486082587</c:v>
                </c:pt>
                <c:pt idx="590">
                  <c:v>0.6127366155043674</c:v>
                </c:pt>
                <c:pt idx="591">
                  <c:v>2.741966680639493</c:v>
                </c:pt>
                <c:pt idx="592">
                  <c:v>4.660415501422488</c:v>
                </c:pt>
                <c:pt idx="593">
                  <c:v>0.6381033270249894</c:v>
                </c:pt>
                <c:pt idx="594">
                  <c:v>-1.7794540969288413</c:v>
                </c:pt>
                <c:pt idx="595">
                  <c:v>6.702784797298943</c:v>
                </c:pt>
                <c:pt idx="596">
                  <c:v>2.6410678233146108</c:v>
                </c:pt>
                <c:pt idx="597">
                  <c:v>3.4338461438754244</c:v>
                </c:pt>
                <c:pt idx="598">
                  <c:v>-3.5475498983483202</c:v>
                </c:pt>
                <c:pt idx="599">
                  <c:v>0.8898920004332638</c:v>
                </c:pt>
                <c:pt idx="600">
                  <c:v>-9.561736774193832</c:v>
                </c:pt>
                <c:pt idx="601">
                  <c:v>-1.7437491554476026</c:v>
                </c:pt>
                <c:pt idx="602">
                  <c:v>-4.605664445290579</c:v>
                </c:pt>
                <c:pt idx="603">
                  <c:v>-1.544448401823308</c:v>
                </c:pt>
                <c:pt idx="604">
                  <c:v>1.1187986891251782</c:v>
                </c:pt>
                <c:pt idx="605">
                  <c:v>-1.1852735201313003</c:v>
                </c:pt>
                <c:pt idx="606">
                  <c:v>-0.9864872649094956</c:v>
                </c:pt>
                <c:pt idx="607">
                  <c:v>-0.35130705293300934</c:v>
                </c:pt>
                <c:pt idx="608">
                  <c:v>1.8911030785871858</c:v>
                </c:pt>
                <c:pt idx="609">
                  <c:v>-6.057575934713427</c:v>
                </c:pt>
                <c:pt idx="610">
                  <c:v>-1.3519923312443396</c:v>
                </c:pt>
                <c:pt idx="611">
                  <c:v>-2.2548912266256878</c:v>
                </c:pt>
                <c:pt idx="612">
                  <c:v>3.799322077766618</c:v>
                </c:pt>
                <c:pt idx="613">
                  <c:v>3.1244357981353943</c:v>
                </c:pt>
                <c:pt idx="614">
                  <c:v>3.621926395161573</c:v>
                </c:pt>
                <c:pt idx="615">
                  <c:v>-3.035819694848115</c:v>
                </c:pt>
                <c:pt idx="616">
                  <c:v>-2.914769990778037</c:v>
                </c:pt>
                <c:pt idx="617">
                  <c:v>-0.8539612817451854</c:v>
                </c:pt>
                <c:pt idx="618">
                  <c:v>4.996279624007396</c:v>
                </c:pt>
                <c:pt idx="619">
                  <c:v>-0.5310133161638007</c:v>
                </c:pt>
                <c:pt idx="620">
                  <c:v>-2.378031064433973</c:v>
                </c:pt>
                <c:pt idx="621">
                  <c:v>1.2613450921343805</c:v>
                </c:pt>
                <c:pt idx="622">
                  <c:v>-0.41317742229131227</c:v>
                </c:pt>
                <c:pt idx="623">
                  <c:v>-7.619760708324424</c:v>
                </c:pt>
                <c:pt idx="624">
                  <c:v>-0.2936309586325798</c:v>
                </c:pt>
                <c:pt idx="625">
                  <c:v>0.8777592711267665</c:v>
                </c:pt>
                <c:pt idx="626">
                  <c:v>2.3553722228633873</c:v>
                </c:pt>
                <c:pt idx="627">
                  <c:v>-4.4975162415307235</c:v>
                </c:pt>
                <c:pt idx="628">
                  <c:v>3.3936173542437125</c:v>
                </c:pt>
                <c:pt idx="629">
                  <c:v>-4.1770761666312985</c:v>
                </c:pt>
                <c:pt idx="630">
                  <c:v>-4.972428803604657</c:v>
                </c:pt>
                <c:pt idx="631">
                  <c:v>3.4496154546774385</c:v>
                </c:pt>
                <c:pt idx="632">
                  <c:v>-0.03986010802769613</c:v>
                </c:pt>
                <c:pt idx="633">
                  <c:v>-2.4511982159823784</c:v>
                </c:pt>
                <c:pt idx="634">
                  <c:v>2.2818459137476133</c:v>
                </c:pt>
                <c:pt idx="635">
                  <c:v>4.627689904362214</c:v>
                </c:pt>
                <c:pt idx="636">
                  <c:v>5.450751697112892</c:v>
                </c:pt>
                <c:pt idx="637">
                  <c:v>4.814651215578728</c:v>
                </c:pt>
                <c:pt idx="638">
                  <c:v>-2.9064350059505735</c:v>
                </c:pt>
                <c:pt idx="639">
                  <c:v>-4.00069627228528</c:v>
                </c:pt>
                <c:pt idx="640">
                  <c:v>4.017615439122448</c:v>
                </c:pt>
                <c:pt idx="641">
                  <c:v>1.7468836312385214</c:v>
                </c:pt>
                <c:pt idx="642">
                  <c:v>3.198322902573871</c:v>
                </c:pt>
                <c:pt idx="643">
                  <c:v>7.091444626332439</c:v>
                </c:pt>
                <c:pt idx="644">
                  <c:v>-7.6553571209421545</c:v>
                </c:pt>
                <c:pt idx="645">
                  <c:v>-4.553443265587045</c:v>
                </c:pt>
                <c:pt idx="646">
                  <c:v>2.8087448032858617</c:v>
                </c:pt>
                <c:pt idx="647">
                  <c:v>-2.9208792058351314</c:v>
                </c:pt>
                <c:pt idx="648">
                  <c:v>2.3135801919634815</c:v>
                </c:pt>
                <c:pt idx="649">
                  <c:v>-0.5899466835673159</c:v>
                </c:pt>
                <c:pt idx="650">
                  <c:v>2.5493364998214645</c:v>
                </c:pt>
                <c:pt idx="651">
                  <c:v>-3.067177129582724</c:v>
                </c:pt>
                <c:pt idx="652">
                  <c:v>0.9148003168294387</c:v>
                </c:pt>
                <c:pt idx="653">
                  <c:v>-7.1478238350543855</c:v>
                </c:pt>
                <c:pt idx="654">
                  <c:v>6.5868968875777405</c:v>
                </c:pt>
                <c:pt idx="655">
                  <c:v>0.22806591026821366</c:v>
                </c:pt>
                <c:pt idx="656">
                  <c:v>-0.9505855604150497</c:v>
                </c:pt>
                <c:pt idx="657">
                  <c:v>2.4499309241707152</c:v>
                </c:pt>
                <c:pt idx="658">
                  <c:v>-3.6774330046170682</c:v>
                </c:pt>
                <c:pt idx="659">
                  <c:v>3.0959900021079676</c:v>
                </c:pt>
                <c:pt idx="660">
                  <c:v>4.450801240209412</c:v>
                </c:pt>
                <c:pt idx="661">
                  <c:v>-3.04220278714946</c:v>
                </c:pt>
                <c:pt idx="662">
                  <c:v>-4.964972374887008</c:v>
                </c:pt>
                <c:pt idx="663">
                  <c:v>-3.0345548395725803</c:v>
                </c:pt>
                <c:pt idx="664">
                  <c:v>-3.6018910578035204</c:v>
                </c:pt>
                <c:pt idx="665">
                  <c:v>-1.2591027303891096</c:v>
                </c:pt>
                <c:pt idx="666">
                  <c:v>1.680670500255058</c:v>
                </c:pt>
                <c:pt idx="667">
                  <c:v>2.1911237904073886</c:v>
                </c:pt>
                <c:pt idx="668">
                  <c:v>-2.7691243830182763</c:v>
                </c:pt>
                <c:pt idx="669">
                  <c:v>0.26325875659915</c:v>
                </c:pt>
                <c:pt idx="670">
                  <c:v>-1.1665161670828113</c:v>
                </c:pt>
                <c:pt idx="671">
                  <c:v>-1.5833091274724431</c:v>
                </c:pt>
                <c:pt idx="672">
                  <c:v>2.6496840115587688</c:v>
                </c:pt>
                <c:pt idx="673">
                  <c:v>-0.42953882029760493</c:v>
                </c:pt>
                <c:pt idx="674">
                  <c:v>1.08166207665829</c:v>
                </c:pt>
                <c:pt idx="675">
                  <c:v>0.06711470605892345</c:v>
                </c:pt>
                <c:pt idx="676">
                  <c:v>-1.2327837208523675</c:v>
                </c:pt>
                <c:pt idx="677">
                  <c:v>-1.248849938689439</c:v>
                </c:pt>
                <c:pt idx="678">
                  <c:v>-0.3110098103606127</c:v>
                </c:pt>
                <c:pt idx="679">
                  <c:v>-4.0630227242398504</c:v>
                </c:pt>
                <c:pt idx="680">
                  <c:v>2.2071270181377187</c:v>
                </c:pt>
                <c:pt idx="681">
                  <c:v>3.187431809035175</c:v>
                </c:pt>
                <c:pt idx="682">
                  <c:v>6.5040630610301875</c:v>
                </c:pt>
                <c:pt idx="683">
                  <c:v>5.749893731723883</c:v>
                </c:pt>
                <c:pt idx="684">
                  <c:v>-1.5435580156600164</c:v>
                </c:pt>
                <c:pt idx="685">
                  <c:v>0.7078419788953347</c:v>
                </c:pt>
                <c:pt idx="686">
                  <c:v>6.173720784980883</c:v>
                </c:pt>
                <c:pt idx="687">
                  <c:v>0.9132254089268486</c:v>
                </c:pt>
                <c:pt idx="688">
                  <c:v>-2.0720604316891738</c:v>
                </c:pt>
                <c:pt idx="689">
                  <c:v>-0.28504846947449636</c:v>
                </c:pt>
                <c:pt idx="690">
                  <c:v>2.1653647905232845</c:v>
                </c:pt>
                <c:pt idx="691">
                  <c:v>2.1239852133333557</c:v>
                </c:pt>
                <c:pt idx="692">
                  <c:v>0.49297808093936624</c:v>
                </c:pt>
                <c:pt idx="693">
                  <c:v>-2.2713599117759227</c:v>
                </c:pt>
                <c:pt idx="694">
                  <c:v>-0.7211591132807662</c:v>
                </c:pt>
                <c:pt idx="695">
                  <c:v>-2.2688940808939293</c:v>
                </c:pt>
                <c:pt idx="696">
                  <c:v>1.4778496270495687</c:v>
                </c:pt>
                <c:pt idx="697">
                  <c:v>3.340635208203171</c:v>
                </c:pt>
                <c:pt idx="698">
                  <c:v>1.538021696665627</c:v>
                </c:pt>
                <c:pt idx="699">
                  <c:v>7.2129967242003445</c:v>
                </c:pt>
                <c:pt idx="700">
                  <c:v>-4.5075454245684785</c:v>
                </c:pt>
                <c:pt idx="701">
                  <c:v>4.037674377246237</c:v>
                </c:pt>
                <c:pt idx="702">
                  <c:v>-0.29725017644966556</c:v>
                </c:pt>
                <c:pt idx="703">
                  <c:v>-7.37897872903801</c:v>
                </c:pt>
                <c:pt idx="704">
                  <c:v>-5.82627529787792</c:v>
                </c:pt>
                <c:pt idx="705">
                  <c:v>-5.393412780313724</c:v>
                </c:pt>
                <c:pt idx="706">
                  <c:v>-1.3488196319509314</c:v>
                </c:pt>
                <c:pt idx="707">
                  <c:v>2.7971986406325016</c:v>
                </c:pt>
                <c:pt idx="708">
                  <c:v>6.375310983944178</c:v>
                </c:pt>
                <c:pt idx="709">
                  <c:v>-1.5633759384468142</c:v>
                </c:pt>
                <c:pt idx="710">
                  <c:v>-2.1284971166324915</c:v>
                </c:pt>
                <c:pt idx="711">
                  <c:v>-2.2185964654699504</c:v>
                </c:pt>
                <c:pt idx="712">
                  <c:v>3.6589803840893147</c:v>
                </c:pt>
                <c:pt idx="713">
                  <c:v>6.1266970389636874</c:v>
                </c:pt>
                <c:pt idx="714">
                  <c:v>-4.579424757687304</c:v>
                </c:pt>
                <c:pt idx="715">
                  <c:v>-4.091473979363219</c:v>
                </c:pt>
                <c:pt idx="716">
                  <c:v>-4.338947611398641</c:v>
                </c:pt>
                <c:pt idx="717">
                  <c:v>-2.6130630521080533</c:v>
                </c:pt>
                <c:pt idx="718">
                  <c:v>-2.7651786569962553</c:v>
                </c:pt>
                <c:pt idx="719">
                  <c:v>-1.2442115866811747</c:v>
                </c:pt>
                <c:pt idx="720">
                  <c:v>-4.026681497094458</c:v>
                </c:pt>
                <c:pt idx="721">
                  <c:v>5.999449748735028</c:v>
                </c:pt>
                <c:pt idx="722">
                  <c:v>4.091532887084437</c:v>
                </c:pt>
                <c:pt idx="723">
                  <c:v>2.0096796592707094</c:v>
                </c:pt>
                <c:pt idx="724">
                  <c:v>6.20509238643271</c:v>
                </c:pt>
                <c:pt idx="725">
                  <c:v>2.6366870802563156</c:v>
                </c:pt>
                <c:pt idx="726">
                  <c:v>-4.4755563040263056</c:v>
                </c:pt>
                <c:pt idx="727">
                  <c:v>-0.575746554108342</c:v>
                </c:pt>
                <c:pt idx="728">
                  <c:v>-1.0293349100674334</c:v>
                </c:pt>
                <c:pt idx="729">
                  <c:v>0.1261545582481851</c:v>
                </c:pt>
                <c:pt idx="730">
                  <c:v>-2.0738752876388524</c:v>
                </c:pt>
                <c:pt idx="731">
                  <c:v>0.7002800029271761</c:v>
                </c:pt>
                <c:pt idx="732">
                  <c:v>-0.1318222680999277</c:v>
                </c:pt>
                <c:pt idx="733">
                  <c:v>3.1437716788185455</c:v>
                </c:pt>
                <c:pt idx="734">
                  <c:v>-1.3047578887987363</c:v>
                </c:pt>
                <c:pt idx="735">
                  <c:v>6.309227040114582</c:v>
                </c:pt>
                <c:pt idx="736">
                  <c:v>-8.250073193668642</c:v>
                </c:pt>
                <c:pt idx="737">
                  <c:v>-1.994998753092311</c:v>
                </c:pt>
                <c:pt idx="738">
                  <c:v>2.820803434009008</c:v>
                </c:pt>
                <c:pt idx="739">
                  <c:v>-2.9926462449576974</c:v>
                </c:pt>
                <c:pt idx="740">
                  <c:v>1.3580454820860446</c:v>
                </c:pt>
                <c:pt idx="741">
                  <c:v>-1.5141342215343698</c:v>
                </c:pt>
                <c:pt idx="742">
                  <c:v>2.178979603512513</c:v>
                </c:pt>
                <c:pt idx="743">
                  <c:v>-2.4071776043211273</c:v>
                </c:pt>
                <c:pt idx="744">
                  <c:v>0.683920078486981</c:v>
                </c:pt>
                <c:pt idx="745">
                  <c:v>3.3085738356780396</c:v>
                </c:pt>
                <c:pt idx="746">
                  <c:v>-3.809700646367091</c:v>
                </c:pt>
                <c:pt idx="747">
                  <c:v>-1.1432619094519154</c:v>
                </c:pt>
                <c:pt idx="748">
                  <c:v>3.7242555626944913</c:v>
                </c:pt>
                <c:pt idx="749">
                  <c:v>-1.8515211275670502</c:v>
                </c:pt>
                <c:pt idx="750">
                  <c:v>1.395360270668057</c:v>
                </c:pt>
                <c:pt idx="751">
                  <c:v>-3.78669010104813</c:v>
                </c:pt>
                <c:pt idx="752">
                  <c:v>2.7539022940623745</c:v>
                </c:pt>
                <c:pt idx="753">
                  <c:v>1.3187623104257895</c:v>
                </c:pt>
                <c:pt idx="754">
                  <c:v>-3.601530794503759</c:v>
                </c:pt>
                <c:pt idx="755">
                  <c:v>-1.4355052009567366</c:v>
                </c:pt>
                <c:pt idx="756">
                  <c:v>-0.01980181460310959</c:v>
                </c:pt>
                <c:pt idx="757">
                  <c:v>2.061498560458599</c:v>
                </c:pt>
                <c:pt idx="758">
                  <c:v>2.917857138479821</c:v>
                </c:pt>
                <c:pt idx="759">
                  <c:v>-5.794105892001221</c:v>
                </c:pt>
                <c:pt idx="760">
                  <c:v>4.677750552037152</c:v>
                </c:pt>
                <c:pt idx="761">
                  <c:v>0.17890127315064497</c:v>
                </c:pt>
                <c:pt idx="762">
                  <c:v>4.221740558154007</c:v>
                </c:pt>
                <c:pt idx="763">
                  <c:v>-5.522850617987981</c:v>
                </c:pt>
                <c:pt idx="764">
                  <c:v>1.3423783034340104</c:v>
                </c:pt>
                <c:pt idx="765">
                  <c:v>7.722990961390639</c:v>
                </c:pt>
                <c:pt idx="766">
                  <c:v>-0.523234436821145</c:v>
                </c:pt>
                <c:pt idx="767">
                  <c:v>2.9593182091080052</c:v>
                </c:pt>
                <c:pt idx="768">
                  <c:v>1.9448748172546644</c:v>
                </c:pt>
                <c:pt idx="769">
                  <c:v>-0.47949781129529256</c:v>
                </c:pt>
                <c:pt idx="770">
                  <c:v>-1.1180118512743462</c:v>
                </c:pt>
                <c:pt idx="771">
                  <c:v>3.44031319112376</c:v>
                </c:pt>
                <c:pt idx="772">
                  <c:v>7.07137241318642</c:v>
                </c:pt>
                <c:pt idx="773">
                  <c:v>-1.6564171122615399</c:v>
                </c:pt>
                <c:pt idx="774">
                  <c:v>0.13839664979797917</c:v>
                </c:pt>
                <c:pt idx="775">
                  <c:v>4.048598313761772</c:v>
                </c:pt>
                <c:pt idx="776">
                  <c:v>5.92679290851407</c:v>
                </c:pt>
                <c:pt idx="777">
                  <c:v>1.777893188090971</c:v>
                </c:pt>
                <c:pt idx="778">
                  <c:v>-2.85053131688025</c:v>
                </c:pt>
                <c:pt idx="779">
                  <c:v>0.8859000072870771</c:v>
                </c:pt>
                <c:pt idx="780">
                  <c:v>5.356636899556154</c:v>
                </c:pt>
                <c:pt idx="781">
                  <c:v>2.805770497488531</c:v>
                </c:pt>
                <c:pt idx="782">
                  <c:v>-3.069208399262248</c:v>
                </c:pt>
                <c:pt idx="783">
                  <c:v>1.7313119400527093</c:v>
                </c:pt>
                <c:pt idx="784">
                  <c:v>-0.017791635635219905</c:v>
                </c:pt>
                <c:pt idx="785">
                  <c:v>-5.765084230984904</c:v>
                </c:pt>
                <c:pt idx="786">
                  <c:v>4.666729462869437</c:v>
                </c:pt>
                <c:pt idx="787">
                  <c:v>-7.86825736453976</c:v>
                </c:pt>
                <c:pt idx="788">
                  <c:v>-0.11728577702513832</c:v>
                </c:pt>
                <c:pt idx="789">
                  <c:v>-5.357020135716027</c:v>
                </c:pt>
                <c:pt idx="790">
                  <c:v>-4.320073538436656</c:v>
                </c:pt>
                <c:pt idx="791">
                  <c:v>-4.964119956187261</c:v>
                </c:pt>
                <c:pt idx="792">
                  <c:v>-3.3570547368029047</c:v>
                </c:pt>
                <c:pt idx="793">
                  <c:v>2.0834236195468137</c:v>
                </c:pt>
                <c:pt idx="794">
                  <c:v>6.96260928203009</c:v>
                </c:pt>
                <c:pt idx="795">
                  <c:v>2.4347224168607866</c:v>
                </c:pt>
                <c:pt idx="796">
                  <c:v>1.6797922429292242</c:v>
                </c:pt>
                <c:pt idx="797">
                  <c:v>-2.7379109824975387</c:v>
                </c:pt>
                <c:pt idx="798">
                  <c:v>3.941779003093078</c:v>
                </c:pt>
                <c:pt idx="799">
                  <c:v>4.240665379115736</c:v>
                </c:pt>
                <c:pt idx="800">
                  <c:v>-2.0490082732996022</c:v>
                </c:pt>
                <c:pt idx="801">
                  <c:v>-0.6196070180436166</c:v>
                </c:pt>
                <c:pt idx="802">
                  <c:v>1.616904157633698</c:v>
                </c:pt>
                <c:pt idx="803">
                  <c:v>-2.311415139243447</c:v>
                </c:pt>
                <c:pt idx="804">
                  <c:v>-4.763698402941426</c:v>
                </c:pt>
                <c:pt idx="805">
                  <c:v>4.872728015212566</c:v>
                </c:pt>
                <c:pt idx="806">
                  <c:v>4.184316270825015</c:v>
                </c:pt>
                <c:pt idx="807">
                  <c:v>-7.8792130686577035</c:v>
                </c:pt>
                <c:pt idx="808">
                  <c:v>-0.2253035071634173</c:v>
                </c:pt>
                <c:pt idx="809">
                  <c:v>-2.2102671127129554</c:v>
                </c:pt>
                <c:pt idx="810">
                  <c:v>4.330465718594535</c:v>
                </c:pt>
                <c:pt idx="811">
                  <c:v>1.949959279325384</c:v>
                </c:pt>
                <c:pt idx="812">
                  <c:v>-1.5320685826759224</c:v>
                </c:pt>
                <c:pt idx="813">
                  <c:v>-1.1881141920541047</c:v>
                </c:pt>
                <c:pt idx="814">
                  <c:v>2.318182172345786</c:v>
                </c:pt>
                <c:pt idx="815">
                  <c:v>-6.12792722688339</c:v>
                </c:pt>
                <c:pt idx="816">
                  <c:v>-0.8307688740858445</c:v>
                </c:pt>
                <c:pt idx="817">
                  <c:v>1.159008696611787</c:v>
                </c:pt>
                <c:pt idx="818">
                  <c:v>0.08845803826228149</c:v>
                </c:pt>
                <c:pt idx="819">
                  <c:v>-0.17343423955627557</c:v>
                </c:pt>
                <c:pt idx="820">
                  <c:v>0.9573496324337469</c:v>
                </c:pt>
                <c:pt idx="821">
                  <c:v>-1.2603563631296169</c:v>
                </c:pt>
                <c:pt idx="822">
                  <c:v>-6.508380901201658</c:v>
                </c:pt>
                <c:pt idx="823">
                  <c:v>8.094386482471588</c:v>
                </c:pt>
                <c:pt idx="824">
                  <c:v>4.970634065874329</c:v>
                </c:pt>
                <c:pt idx="825">
                  <c:v>5.733095704474</c:v>
                </c:pt>
                <c:pt idx="826">
                  <c:v>-3.2995950822968645</c:v>
                </c:pt>
                <c:pt idx="827">
                  <c:v>6.359111559171723</c:v>
                </c:pt>
                <c:pt idx="828">
                  <c:v>-1.1557856621442575</c:v>
                </c:pt>
                <c:pt idx="829">
                  <c:v>3.100016782526936</c:v>
                </c:pt>
                <c:pt idx="830">
                  <c:v>-5.488891682640432</c:v>
                </c:pt>
                <c:pt idx="831">
                  <c:v>7.16575664737076</c:v>
                </c:pt>
                <c:pt idx="832">
                  <c:v>-2.7576539442440833</c:v>
                </c:pt>
                <c:pt idx="833">
                  <c:v>0.06423986398565162</c:v>
                </c:pt>
                <c:pt idx="834">
                  <c:v>0.5363018395458461</c:v>
                </c:pt>
                <c:pt idx="835">
                  <c:v>-1.6502102079061949</c:v>
                </c:pt>
                <c:pt idx="836">
                  <c:v>-2.370573224060106</c:v>
                </c:pt>
                <c:pt idx="837">
                  <c:v>6.121269998766643</c:v>
                </c:pt>
                <c:pt idx="838">
                  <c:v>2.7671538963642703</c:v>
                </c:pt>
                <c:pt idx="839">
                  <c:v>-3.16218526659026</c:v>
                </c:pt>
                <c:pt idx="840">
                  <c:v>-1.6688699062739438</c:v>
                </c:pt>
                <c:pt idx="841">
                  <c:v>0.5227343453409361</c:v>
                </c:pt>
                <c:pt idx="842">
                  <c:v>0.5708641866066984</c:v>
                </c:pt>
                <c:pt idx="843">
                  <c:v>-2.017479626147651</c:v>
                </c:pt>
                <c:pt idx="844">
                  <c:v>1.9549494487541068</c:v>
                </c:pt>
                <c:pt idx="845">
                  <c:v>2.4286257051838973</c:v>
                </c:pt>
                <c:pt idx="846">
                  <c:v>-5.667498565458453</c:v>
                </c:pt>
                <c:pt idx="847">
                  <c:v>2.292686628385894</c:v>
                </c:pt>
                <c:pt idx="848">
                  <c:v>-1.254637881023644</c:v>
                </c:pt>
                <c:pt idx="849">
                  <c:v>-2.104824760075182</c:v>
                </c:pt>
                <c:pt idx="850">
                  <c:v>-1.5046612209667565</c:v>
                </c:pt>
                <c:pt idx="851">
                  <c:v>2.0352371550824877</c:v>
                </c:pt>
                <c:pt idx="852">
                  <c:v>0.44139738628099323</c:v>
                </c:pt>
                <c:pt idx="853">
                  <c:v>2.528360277827071</c:v>
                </c:pt>
                <c:pt idx="854">
                  <c:v>-0.5136738759229651</c:v>
                </c:pt>
                <c:pt idx="855">
                  <c:v>-4.488110738346235</c:v>
                </c:pt>
                <c:pt idx="856">
                  <c:v>0.8003893491051635</c:v>
                </c:pt>
                <c:pt idx="857">
                  <c:v>0.7111940866680548</c:v>
                </c:pt>
                <c:pt idx="858">
                  <c:v>2.336806097423622</c:v>
                </c:pt>
                <c:pt idx="859">
                  <c:v>-1.4031756367493387</c:v>
                </c:pt>
                <c:pt idx="860">
                  <c:v>0.5131771765433193</c:v>
                </c:pt>
                <c:pt idx="861">
                  <c:v>-0.574911376224712</c:v>
                </c:pt>
                <c:pt idx="862">
                  <c:v>3.4863519755053503</c:v>
                </c:pt>
                <c:pt idx="863">
                  <c:v>-1.3708927482363613</c:v>
                </c:pt>
                <c:pt idx="864">
                  <c:v>1.6918577962880939</c:v>
                </c:pt>
                <c:pt idx="865">
                  <c:v>-4.24926258144475</c:v>
                </c:pt>
                <c:pt idx="866">
                  <c:v>-5.917904023504818</c:v>
                </c:pt>
                <c:pt idx="867">
                  <c:v>6.32037887023731</c:v>
                </c:pt>
                <c:pt idx="868">
                  <c:v>-4.628033137641053</c:v>
                </c:pt>
                <c:pt idx="869">
                  <c:v>5.444335382533126</c:v>
                </c:pt>
                <c:pt idx="870">
                  <c:v>-2.565921395108326</c:v>
                </c:pt>
                <c:pt idx="871">
                  <c:v>-6.3587480120554964</c:v>
                </c:pt>
                <c:pt idx="872">
                  <c:v>1.4621474786913033</c:v>
                </c:pt>
                <c:pt idx="873">
                  <c:v>-2.5642509857799194</c:v>
                </c:pt>
                <c:pt idx="874">
                  <c:v>4.411087949091797</c:v>
                </c:pt>
                <c:pt idx="875">
                  <c:v>0.3025268921345834</c:v>
                </c:pt>
                <c:pt idx="876">
                  <c:v>-1.2589295364444872</c:v>
                </c:pt>
                <c:pt idx="877">
                  <c:v>0.38269485342887677</c:v>
                </c:pt>
                <c:pt idx="878">
                  <c:v>0.18856586012880427</c:v>
                </c:pt>
                <c:pt idx="879">
                  <c:v>-5.460332309552079</c:v>
                </c:pt>
                <c:pt idx="880">
                  <c:v>0.332400430303764</c:v>
                </c:pt>
                <c:pt idx="881">
                  <c:v>-4.565269043889963</c:v>
                </c:pt>
                <c:pt idx="882">
                  <c:v>-2.624967002666441</c:v>
                </c:pt>
                <c:pt idx="883">
                  <c:v>-1.4066392309689668</c:v>
                </c:pt>
                <c:pt idx="884">
                  <c:v>-0.5352825894211826</c:v>
                </c:pt>
                <c:pt idx="885">
                  <c:v>-2.854786357308001</c:v>
                </c:pt>
                <c:pt idx="886">
                  <c:v>-7.604202773782621</c:v>
                </c:pt>
                <c:pt idx="887">
                  <c:v>-6.252630050424841</c:v>
                </c:pt>
                <c:pt idx="888">
                  <c:v>-0.2628771209318401</c:v>
                </c:pt>
                <c:pt idx="889">
                  <c:v>-1.508309958345361</c:v>
                </c:pt>
                <c:pt idx="890">
                  <c:v>-3.387425888583625</c:v>
                </c:pt>
                <c:pt idx="891">
                  <c:v>-1.1013539431191113</c:v>
                </c:pt>
                <c:pt idx="892">
                  <c:v>0.6704917412081279</c:v>
                </c:pt>
                <c:pt idx="893">
                  <c:v>-4.349986081209249</c:v>
                </c:pt>
                <c:pt idx="894">
                  <c:v>6.4995287669761375</c:v>
                </c:pt>
                <c:pt idx="895">
                  <c:v>6.110551306940916</c:v>
                </c:pt>
                <c:pt idx="896">
                  <c:v>2.972304708591828</c:v>
                </c:pt>
                <c:pt idx="897">
                  <c:v>-0.5578262967278</c:v>
                </c:pt>
                <c:pt idx="898">
                  <c:v>-5.5952155089030615</c:v>
                </c:pt>
                <c:pt idx="899">
                  <c:v>-3.3417325535335998</c:v>
                </c:pt>
                <c:pt idx="900">
                  <c:v>1.0845738962924756</c:v>
                </c:pt>
                <c:pt idx="901">
                  <c:v>1.0307874386577396</c:v>
                </c:pt>
                <c:pt idx="902">
                  <c:v>1.1567398396508715</c:v>
                </c:pt>
                <c:pt idx="903">
                  <c:v>-6.476449212519874</c:v>
                </c:pt>
                <c:pt idx="904">
                  <c:v>1.0515826293670756</c:v>
                </c:pt>
                <c:pt idx="905">
                  <c:v>-3.795461931869321</c:v>
                </c:pt>
                <c:pt idx="906">
                  <c:v>-4.5908787474187704</c:v>
                </c:pt>
                <c:pt idx="907">
                  <c:v>-0.1395075123782057</c:v>
                </c:pt>
                <c:pt idx="908">
                  <c:v>-0.0061905226982226225</c:v>
                </c:pt>
                <c:pt idx="909">
                  <c:v>-1.5476601246005757</c:v>
                </c:pt>
                <c:pt idx="910">
                  <c:v>-0.9630902959631022</c:v>
                </c:pt>
                <c:pt idx="911">
                  <c:v>-5.022143689704162</c:v>
                </c:pt>
                <c:pt idx="912">
                  <c:v>-3.9866371829556773</c:v>
                </c:pt>
                <c:pt idx="913">
                  <c:v>-1.2827995730900845</c:v>
                </c:pt>
                <c:pt idx="914">
                  <c:v>3.3892924522189247</c:v>
                </c:pt>
                <c:pt idx="915">
                  <c:v>-2.1703763419402016</c:v>
                </c:pt>
                <c:pt idx="916">
                  <c:v>1.7427403662825967</c:v>
                </c:pt>
                <c:pt idx="917">
                  <c:v>-0.7271879495599443</c:v>
                </c:pt>
                <c:pt idx="918">
                  <c:v>-1.3283029758655012</c:v>
                </c:pt>
                <c:pt idx="919">
                  <c:v>3.2724552120486514</c:v>
                </c:pt>
                <c:pt idx="920">
                  <c:v>-1.9859839949036555</c:v>
                </c:pt>
                <c:pt idx="921">
                  <c:v>4.7986127274590515</c:v>
                </c:pt>
                <c:pt idx="922">
                  <c:v>2.530619584435872</c:v>
                </c:pt>
                <c:pt idx="923">
                  <c:v>-0.06392302816781736</c:v>
                </c:pt>
                <c:pt idx="924">
                  <c:v>-1.0735627495644593</c:v>
                </c:pt>
                <c:pt idx="925">
                  <c:v>-10.061910102041777</c:v>
                </c:pt>
                <c:pt idx="926">
                  <c:v>1.1178146107439098</c:v>
                </c:pt>
                <c:pt idx="927">
                  <c:v>3.550098389552332</c:v>
                </c:pt>
                <c:pt idx="928">
                  <c:v>1.3798832292293923</c:v>
                </c:pt>
                <c:pt idx="929">
                  <c:v>2.718418954799965</c:v>
                </c:pt>
                <c:pt idx="930">
                  <c:v>-6.119380284189209</c:v>
                </c:pt>
                <c:pt idx="931">
                  <c:v>-2.2199781664063725</c:v>
                </c:pt>
                <c:pt idx="932">
                  <c:v>4.127641507998327</c:v>
                </c:pt>
                <c:pt idx="933">
                  <c:v>2.27423352770273</c:v>
                </c:pt>
                <c:pt idx="934">
                  <c:v>-8.484178042347718</c:v>
                </c:pt>
                <c:pt idx="935">
                  <c:v>-6.292522379996321</c:v>
                </c:pt>
                <c:pt idx="936">
                  <c:v>-3.7353417137688822</c:v>
                </c:pt>
                <c:pt idx="937">
                  <c:v>-0.9314545404526271</c:v>
                </c:pt>
                <c:pt idx="938">
                  <c:v>-1.1828342405507541</c:v>
                </c:pt>
                <c:pt idx="939">
                  <c:v>1.8287412584370664</c:v>
                </c:pt>
                <c:pt idx="940">
                  <c:v>-2.5630004061072142</c:v>
                </c:pt>
                <c:pt idx="941">
                  <c:v>-1.1124164952365696</c:v>
                </c:pt>
                <c:pt idx="942">
                  <c:v>3.187164191990181</c:v>
                </c:pt>
                <c:pt idx="943">
                  <c:v>4.285913178413342</c:v>
                </c:pt>
                <c:pt idx="944">
                  <c:v>-3.0094320009040203</c:v>
                </c:pt>
                <c:pt idx="945">
                  <c:v>-7.81144658503667</c:v>
                </c:pt>
                <c:pt idx="946">
                  <c:v>-0.06754859499723054</c:v>
                </c:pt>
                <c:pt idx="947">
                  <c:v>-2.0177789012141254</c:v>
                </c:pt>
                <c:pt idx="948">
                  <c:v>-3.9890912194399846</c:v>
                </c:pt>
                <c:pt idx="949">
                  <c:v>-8.919733368278509</c:v>
                </c:pt>
                <c:pt idx="950">
                  <c:v>-2.047072813775781</c:v>
                </c:pt>
                <c:pt idx="951">
                  <c:v>1.0178763944874802</c:v>
                </c:pt>
                <c:pt idx="952">
                  <c:v>1.8446765780815149</c:v>
                </c:pt>
                <c:pt idx="953">
                  <c:v>0.4794211410978626</c:v>
                </c:pt>
                <c:pt idx="954">
                  <c:v>-3.3116511446896872</c:v>
                </c:pt>
                <c:pt idx="955">
                  <c:v>3.000760168254036</c:v>
                </c:pt>
                <c:pt idx="956">
                  <c:v>-0.0064461299121560955</c:v>
                </c:pt>
                <c:pt idx="957">
                  <c:v>-1.140687801381965</c:v>
                </c:pt>
                <c:pt idx="958">
                  <c:v>2.585557480003793</c:v>
                </c:pt>
                <c:pt idx="959">
                  <c:v>-7.177824405776203</c:v>
                </c:pt>
                <c:pt idx="960">
                  <c:v>1.8392786110702275</c:v>
                </c:pt>
                <c:pt idx="961">
                  <c:v>0.8316732214533324</c:v>
                </c:pt>
                <c:pt idx="962">
                  <c:v>3.178198065191591</c:v>
                </c:pt>
                <c:pt idx="963">
                  <c:v>-1.2618546147381373</c:v>
                </c:pt>
                <c:pt idx="964">
                  <c:v>-2.8570028322872325</c:v>
                </c:pt>
                <c:pt idx="965">
                  <c:v>3.6413133848157777</c:v>
                </c:pt>
                <c:pt idx="966">
                  <c:v>-0.44088442955213836</c:v>
                </c:pt>
                <c:pt idx="967">
                  <c:v>0.0078076886276505775</c:v>
                </c:pt>
                <c:pt idx="968">
                  <c:v>-1.9350741394452449</c:v>
                </c:pt>
                <c:pt idx="969">
                  <c:v>2.543776959846401</c:v>
                </c:pt>
                <c:pt idx="970">
                  <c:v>5.346461291004758</c:v>
                </c:pt>
                <c:pt idx="971">
                  <c:v>-3.8238610392084773</c:v>
                </c:pt>
                <c:pt idx="972">
                  <c:v>0.14539030679576115</c:v>
                </c:pt>
                <c:pt idx="973">
                  <c:v>2.313687474736497</c:v>
                </c:pt>
                <c:pt idx="974">
                  <c:v>-2.257720205010399</c:v>
                </c:pt>
                <c:pt idx="975">
                  <c:v>-0.08795257394598721</c:v>
                </c:pt>
                <c:pt idx="976">
                  <c:v>4.746016982255142</c:v>
                </c:pt>
                <c:pt idx="977">
                  <c:v>-6.2618619746824145</c:v>
                </c:pt>
                <c:pt idx="978">
                  <c:v>-3.6628271177019034</c:v>
                </c:pt>
                <c:pt idx="979">
                  <c:v>2.9078278574281526</c:v>
                </c:pt>
                <c:pt idx="980">
                  <c:v>2.916320480054477</c:v>
                </c:pt>
                <c:pt idx="981">
                  <c:v>-1.6351529856586424</c:v>
                </c:pt>
                <c:pt idx="982">
                  <c:v>-5.592246743221608</c:v>
                </c:pt>
                <c:pt idx="983">
                  <c:v>1.472906240462855</c:v>
                </c:pt>
                <c:pt idx="984">
                  <c:v>3.977324350757982</c:v>
                </c:pt>
                <c:pt idx="985">
                  <c:v>-0.030396706258141393</c:v>
                </c:pt>
                <c:pt idx="986">
                  <c:v>-5.231041695645246</c:v>
                </c:pt>
                <c:pt idx="987">
                  <c:v>-2.2029092382443096</c:v>
                </c:pt>
                <c:pt idx="988">
                  <c:v>2.0861718219511545</c:v>
                </c:pt>
                <c:pt idx="989">
                  <c:v>0.4975164880943197</c:v>
                </c:pt>
                <c:pt idx="990">
                  <c:v>-1.434460564184711</c:v>
                </c:pt>
                <c:pt idx="991">
                  <c:v>-0.22440577712362142</c:v>
                </c:pt>
                <c:pt idx="992">
                  <c:v>-2.652094367609326</c:v>
                </c:pt>
                <c:pt idx="993">
                  <c:v>4.3430671332580815</c:v>
                </c:pt>
                <c:pt idx="994">
                  <c:v>0.94385921771093</c:v>
                </c:pt>
                <c:pt idx="995">
                  <c:v>1.8413061860398123</c:v>
                </c:pt>
                <c:pt idx="996">
                  <c:v>1.455546363134257</c:v>
                </c:pt>
                <c:pt idx="997">
                  <c:v>7.1205842199026605</c:v>
                </c:pt>
                <c:pt idx="998">
                  <c:v>-2.9640607149858624</c:v>
                </c:pt>
                <c:pt idx="999">
                  <c:v>2.008239639785142</c:v>
                </c:pt>
              </c:numCache>
            </c:numRef>
          </c:yVal>
          <c:smooth val="0"/>
        </c:ser>
        <c:ser>
          <c:idx val="1"/>
          <c:order val="1"/>
          <c:tx>
            <c:v>ends of x-axis for resids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formulas!$F$28:$F$29</c:f>
              <c:numCache>
                <c:ptCount val="2"/>
                <c:pt idx="0">
                  <c:v>0</c:v>
                </c:pt>
                <c:pt idx="1">
                  <c:v>24</c:v>
                </c:pt>
              </c:numCache>
            </c:numRef>
          </c:xVal>
          <c:yVal>
            <c:numRef>
              <c:f>formulas!$G$28:$G$29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ends of y-axis for resids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formulas!$F$32:$F$33</c:f>
              <c:numCache>
                <c:ptCount val="2"/>
                <c:pt idx="0">
                  <c:v>0</c:v>
                </c:pt>
                <c:pt idx="1">
                  <c:v>0.0002999999999999932</c:v>
                </c:pt>
              </c:numCache>
            </c:numRef>
          </c:xVal>
          <c:yVal>
            <c:numRef>
              <c:f>formulas!$G$32:$G$33</c:f>
              <c:numCache>
                <c:ptCount val="2"/>
                <c:pt idx="0">
                  <c:v>-14.282856857085715</c:v>
                </c:pt>
                <c:pt idx="1">
                  <c:v>14.282856857085715</c:v>
                </c:pt>
              </c:numCache>
            </c:numRef>
          </c:yVal>
          <c:smooth val="0"/>
        </c:ser>
        <c:axId val="61450462"/>
        <c:axId val="16183247"/>
      </c:scatterChart>
      <c:valAx>
        <c:axId val="6145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83247"/>
        <c:crosses val="autoZero"/>
        <c:crossBetween val="midCat"/>
        <c:dispUnits/>
      </c:valAx>
      <c:valAx>
        <c:axId val="16183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5046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8</xdr:row>
      <xdr:rowOff>95250</xdr:rowOff>
    </xdr:from>
    <xdr:to>
      <xdr:col>9</xdr:col>
      <xdr:colOff>457200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857250" y="1409700"/>
        <a:ext cx="4610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8</xdr:row>
      <xdr:rowOff>104775</xdr:rowOff>
    </xdr:from>
    <xdr:to>
      <xdr:col>18</xdr:col>
      <xdr:colOff>19050</xdr:colOff>
      <xdr:row>31</xdr:row>
      <xdr:rowOff>123825</xdr:rowOff>
    </xdr:to>
    <xdr:graphicFrame>
      <xdr:nvGraphicFramePr>
        <xdr:cNvPr id="2" name="Chart 6"/>
        <xdr:cNvGraphicFramePr/>
      </xdr:nvGraphicFramePr>
      <xdr:xfrm>
        <a:off x="5876925" y="1419225"/>
        <a:ext cx="46386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381000</xdr:colOff>
      <xdr:row>5</xdr:row>
      <xdr:rowOff>0</xdr:rowOff>
    </xdr:from>
    <xdr:to>
      <xdr:col>1</xdr:col>
      <xdr:colOff>542925</xdr:colOff>
      <xdr:row>5</xdr:row>
      <xdr:rowOff>161925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4350" y="800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5</xdr:row>
      <xdr:rowOff>0</xdr:rowOff>
    </xdr:from>
    <xdr:to>
      <xdr:col>4</xdr:col>
      <xdr:colOff>523875</xdr:colOff>
      <xdr:row>6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52675" y="8001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3</xdr:row>
      <xdr:rowOff>9525</xdr:rowOff>
    </xdr:from>
    <xdr:to>
      <xdr:col>4</xdr:col>
      <xdr:colOff>485775</xdr:colOff>
      <xdr:row>3</xdr:row>
      <xdr:rowOff>171450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71725" y="447675"/>
          <a:ext cx="76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3</xdr:row>
      <xdr:rowOff>19050</xdr:rowOff>
    </xdr:from>
    <xdr:to>
      <xdr:col>1</xdr:col>
      <xdr:colOff>485775</xdr:colOff>
      <xdr:row>4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57200"/>
          <a:ext cx="76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Q38"/>
  <sheetViews>
    <sheetView tabSelected="1" zoomScalePageLayoutView="0" workbookViewId="0" topLeftCell="A1">
      <selection activeCell="H43" sqref="H43"/>
    </sheetView>
  </sheetViews>
  <sheetFormatPr defaultColWidth="9.140625" defaultRowHeight="12.75"/>
  <cols>
    <col min="1" max="1" width="2.00390625" style="0" customWidth="1"/>
  </cols>
  <sheetData>
    <row r="1" ht="5.25" customHeight="1"/>
    <row r="2" spans="2:13" ht="15.75">
      <c r="B2" s="14" t="s">
        <v>19</v>
      </c>
      <c r="C2" s="13"/>
      <c r="D2" s="13"/>
      <c r="E2" s="13"/>
      <c r="F2" s="13"/>
      <c r="M2" s="15" t="s">
        <v>60</v>
      </c>
    </row>
    <row r="3" spans="9:13" ht="13.5" thickBot="1">
      <c r="I3" s="21" t="s">
        <v>14</v>
      </c>
      <c r="M3" s="15" t="s">
        <v>59</v>
      </c>
    </row>
    <row r="4" spans="2:17" ht="14.25" thickBot="1" thickTop="1">
      <c r="B4" s="4"/>
      <c r="C4" s="7">
        <v>12</v>
      </c>
      <c r="D4" s="2" t="s">
        <v>23</v>
      </c>
      <c r="E4" s="4"/>
      <c r="F4" s="7">
        <v>20</v>
      </c>
      <c r="G4" s="2" t="s">
        <v>25</v>
      </c>
      <c r="J4" s="4"/>
      <c r="P4" s="22"/>
      <c r="Q4" s="22"/>
    </row>
    <row r="5" spans="2:17" ht="14.25" thickBot="1" thickTop="1">
      <c r="B5" s="4"/>
      <c r="G5" s="3"/>
      <c r="I5" s="10" t="s">
        <v>33</v>
      </c>
      <c r="J5" s="27">
        <v>0.7</v>
      </c>
      <c r="K5" s="2" t="s">
        <v>20</v>
      </c>
      <c r="L5" s="12"/>
      <c r="N5" s="23"/>
      <c r="Q5" s="12"/>
    </row>
    <row r="6" spans="2:7" ht="14.25" thickBot="1" thickTop="1">
      <c r="B6" s="4"/>
      <c r="C6" s="7">
        <v>3</v>
      </c>
      <c r="D6" s="2" t="s">
        <v>24</v>
      </c>
      <c r="E6" s="4"/>
      <c r="F6" s="11">
        <v>5</v>
      </c>
      <c r="G6" s="2" t="s">
        <v>26</v>
      </c>
    </row>
    <row r="7" ht="13.5" thickTop="1">
      <c r="G7" s="6"/>
    </row>
    <row r="8" spans="6:15" ht="12.75">
      <c r="F8" s="4" t="s">
        <v>22</v>
      </c>
      <c r="O8" s="4" t="s">
        <v>21</v>
      </c>
    </row>
    <row r="9" ht="12.75">
      <c r="B9" s="4"/>
    </row>
    <row r="11" ht="12.75">
      <c r="B11" s="4"/>
    </row>
    <row r="19" spans="2:9" ht="12.75">
      <c r="B19" s="4"/>
      <c r="I19" s="5"/>
    </row>
    <row r="30" ht="12.75">
      <c r="B30" s="22"/>
    </row>
    <row r="31" ht="12.75">
      <c r="B31" s="22"/>
    </row>
    <row r="33" ht="12.75">
      <c r="F33" s="4"/>
    </row>
    <row r="34" spans="3:10" ht="12.75">
      <c r="C34" s="37"/>
      <c r="D34" s="38"/>
      <c r="E34" s="39"/>
      <c r="F34" s="40"/>
      <c r="G34" s="41"/>
      <c r="H34" s="37"/>
      <c r="I34" s="37"/>
      <c r="J34" s="37"/>
    </row>
    <row r="35" spans="3:10" ht="12.75">
      <c r="C35" s="37"/>
      <c r="D35" s="37"/>
      <c r="E35" s="37"/>
      <c r="F35" s="38"/>
      <c r="G35" s="37"/>
      <c r="H35" s="37"/>
      <c r="I35" s="37"/>
      <c r="J35" s="37"/>
    </row>
    <row r="36" spans="3:10" ht="12.75" customHeight="1">
      <c r="C36" s="37"/>
      <c r="D36" s="37"/>
      <c r="E36" s="37"/>
      <c r="F36" s="38"/>
      <c r="G36" s="37"/>
      <c r="H36" s="37"/>
      <c r="I36" s="37"/>
      <c r="J36" s="37"/>
    </row>
    <row r="37" spans="3:10" ht="12.75">
      <c r="C37" s="37"/>
      <c r="D37" s="37"/>
      <c r="E37" s="42"/>
      <c r="F37" s="43"/>
      <c r="G37" s="41"/>
      <c r="H37" s="37"/>
      <c r="I37" s="37"/>
      <c r="J37" s="37"/>
    </row>
    <row r="38" spans="3:10" ht="12.75">
      <c r="C38" s="37"/>
      <c r="D38" s="37"/>
      <c r="E38" s="37"/>
      <c r="F38" s="44"/>
      <c r="G38" s="37"/>
      <c r="H38" s="37"/>
      <c r="I38" s="37"/>
      <c r="J38" s="37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001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6.28125" style="0" bestFit="1" customWidth="1"/>
    <col min="2" max="2" width="10.7109375" style="0" customWidth="1"/>
    <col min="14" max="14" width="11.8515625" style="0" customWidth="1"/>
    <col min="16" max="16" width="29.8515625" style="0" customWidth="1"/>
  </cols>
  <sheetData>
    <row r="1" spans="1:16" ht="12.75">
      <c r="A1" s="2" t="s">
        <v>27</v>
      </c>
      <c r="B1" s="4" t="s">
        <v>0</v>
      </c>
      <c r="C1" s="4" t="s">
        <v>1</v>
      </c>
      <c r="D1" s="4" t="s">
        <v>31</v>
      </c>
      <c r="E1" s="1"/>
      <c r="F1" s="2" t="s">
        <v>3</v>
      </c>
      <c r="L1" s="4" t="s">
        <v>12</v>
      </c>
      <c r="P1" s="4" t="s">
        <v>11</v>
      </c>
    </row>
    <row r="2" spans="1:16" ht="15.75">
      <c r="A2">
        <v>1</v>
      </c>
      <c r="B2" s="8">
        <f>'Scatterplot for given r'!C$4+'Scatterplot for given r'!C$6*'Norm Gen'!D2/'Norm Gen'!K$3</f>
        <v>6.877305220189824</v>
      </c>
      <c r="C2" s="8">
        <f>'Scatterplot for given r'!F$4-formulas!L$10*'Scatterplot for given r'!C$4+formulas!L$10*B2+formulas!L$11*'Norm Gen'!H2</f>
        <v>13.587740770066489</v>
      </c>
      <c r="D2">
        <f>IF('Scatterplot for given r'!J$5^2=1,0,C2-(formulas!P$3+formulas!P$10*(B2-formulas!P$2)))</f>
        <v>-0.4357819868214641</v>
      </c>
      <c r="F2" t="s">
        <v>17</v>
      </c>
      <c r="L2" s="1">
        <f>'Scatterplot for given r'!C4</f>
        <v>12</v>
      </c>
      <c r="N2" s="4" t="s">
        <v>9</v>
      </c>
      <c r="P2" s="29">
        <f>AVERAGE(formulas!B2:B1001)</f>
        <v>12.000000000000016</v>
      </c>
    </row>
    <row r="3" spans="1:16" ht="12.75">
      <c r="A3">
        <v>2</v>
      </c>
      <c r="B3" s="8">
        <f>'Scatterplot for given r'!C$4+'Scatterplot for given r'!C$6*'Norm Gen'!D3/'Norm Gen'!K$3</f>
        <v>7.4757763872675485</v>
      </c>
      <c r="C3" s="8">
        <f>'Scatterplot for given r'!F$4-formulas!L$10*'Scatterplot for given r'!C$4+formulas!L$10*B3+formulas!L$11*'Norm Gen'!H3</f>
        <v>11.334864238692028</v>
      </c>
      <c r="D3">
        <f>IF('Scatterplot for given r'!J$5^2=1,0,C3-(formulas!P$3+formulas!P$10*(B3-formulas!P$2)))</f>
        <v>-3.386874879786621</v>
      </c>
      <c r="F3" t="s">
        <v>2</v>
      </c>
      <c r="L3" s="1">
        <f>'Scatterplot for given r'!F4</f>
        <v>20</v>
      </c>
      <c r="N3" s="4" t="s">
        <v>10</v>
      </c>
      <c r="P3" s="29">
        <f>AVERAGE(formulas!C2:C1001)</f>
        <v>20</v>
      </c>
    </row>
    <row r="4" spans="1:16" ht="14.25">
      <c r="A4">
        <v>3</v>
      </c>
      <c r="B4" s="8">
        <f>'Scatterplot for given r'!C$4+'Scatterplot for given r'!C$6*'Norm Gen'!D4/'Norm Gen'!K$3</f>
        <v>10.987191505832875</v>
      </c>
      <c r="C4" s="8">
        <f>'Scatterplot for given r'!F$4-formulas!L$10*'Scatterplot for given r'!C$4+formulas!L$10*B4+formulas!L$11*'Norm Gen'!H4</f>
        <v>23.404677978173535</v>
      </c>
      <c r="D4">
        <f>IF('Scatterplot for given r'!J$5^2=1,0,C4-(formulas!P$3+formulas!P$10*(B4-formulas!P$2)))</f>
        <v>4.58628788803523</v>
      </c>
      <c r="F4" t="s">
        <v>34</v>
      </c>
      <c r="L4" s="1">
        <f>'Scatterplot for given r'!C6</f>
        <v>3</v>
      </c>
      <c r="M4" s="4"/>
      <c r="N4" s="4" t="s">
        <v>15</v>
      </c>
      <c r="P4" s="29">
        <f>STDEV(formulas!B2:B1001)</f>
        <v>2.999999999999932</v>
      </c>
    </row>
    <row r="5" spans="1:16" ht="14.25">
      <c r="A5">
        <v>4</v>
      </c>
      <c r="B5" s="8">
        <f>'Scatterplot for given r'!C$4+'Scatterplot for given r'!C$6*'Norm Gen'!D5/'Norm Gen'!K$3</f>
        <v>16.03708184699278</v>
      </c>
      <c r="C5" s="8">
        <f>'Scatterplot for given r'!F$4-formulas!L$10*'Scatterplot for given r'!C$4+formulas!L$10*B5+formulas!L$11*'Norm Gen'!H5</f>
        <v>22.050058493578423</v>
      </c>
      <c r="D5">
        <f>IF('Scatterplot for given r'!J$5^2=1,0,C5-(formulas!P$3+formulas!P$10*(B5-formulas!P$2)))</f>
        <v>-2.6598703279132607</v>
      </c>
      <c r="F5" t="s">
        <v>35</v>
      </c>
      <c r="L5" s="1">
        <f>'Scatterplot for given r'!F6</f>
        <v>5</v>
      </c>
      <c r="M5" s="4"/>
      <c r="N5" s="4" t="s">
        <v>16</v>
      </c>
      <c r="P5" s="29">
        <f>STDEV(formulas!C2:C1001)</f>
        <v>5.0000000000000115</v>
      </c>
    </row>
    <row r="6" spans="1:16" ht="12.75">
      <c r="A6">
        <v>5</v>
      </c>
      <c r="B6" s="8">
        <f>'Scatterplot for given r'!C$4+'Scatterplot for given r'!C$6*'Norm Gen'!D6/'Norm Gen'!K$3</f>
        <v>6.736779942386885</v>
      </c>
      <c r="C6" s="8">
        <f>'Scatterplot for given r'!F$4-formulas!L$10*'Scatterplot for given r'!C$4+formulas!L$10*B6+formulas!L$11*'Norm Gen'!H6</f>
        <v>8.050883251253802</v>
      </c>
      <c r="D6">
        <f>IF('Scatterplot for given r'!J$5^2=1,0,C6-(formulas!P$3+formulas!P$10*(B6-formulas!P$2)))</f>
        <v>-5.808693348197384</v>
      </c>
      <c r="L6" s="1">
        <f>'Scatterplot for given r'!J5</f>
        <v>0.7</v>
      </c>
      <c r="N6" s="4" t="s">
        <v>13</v>
      </c>
      <c r="P6" s="30">
        <f>CORREL(formulas!B2:B1001,formulas!C2:C1001)</f>
        <v>0.700000000000001</v>
      </c>
    </row>
    <row r="7" spans="1:17" ht="12.75">
      <c r="A7">
        <v>6</v>
      </c>
      <c r="B7" s="8">
        <f>'Scatterplot for given r'!C$4+'Scatterplot for given r'!C$6*'Norm Gen'!D7/'Norm Gen'!K$3</f>
        <v>7.016605495801202</v>
      </c>
      <c r="C7" s="8">
        <f>'Scatterplot for given r'!F$4-formulas!L$10*'Scatterplot for given r'!C$4+formulas!L$10*B7+formulas!L$11*'Norm Gen'!H7</f>
        <v>12.997279307466863</v>
      </c>
      <c r="D7">
        <f>IF('Scatterplot for given r'!J$5^2=1,0,C7-(formulas!P$3+formulas!P$10*(B7-formulas!P$2)))</f>
        <v>-1.1887604376343663</v>
      </c>
      <c r="F7" s="26" t="s">
        <v>29</v>
      </c>
      <c r="P7" s="32">
        <f>IF(ABS(L6)&lt;0.07,formulas!L6,P6)</f>
        <v>0.700000000000001</v>
      </c>
      <c r="Q7" t="s">
        <v>38</v>
      </c>
    </row>
    <row r="8" spans="1:17" ht="12.75">
      <c r="A8">
        <v>7</v>
      </c>
      <c r="B8" s="8">
        <f>'Scatterplot for given r'!C$4+'Scatterplot for given r'!C$6*'Norm Gen'!D8/'Norm Gen'!K$3</f>
        <v>9.949041771133924</v>
      </c>
      <c r="C8" s="8">
        <f>'Scatterplot for given r'!F$4-formulas!L$10*'Scatterplot for given r'!C$4+formulas!L$10*B8+formulas!L$11*'Norm Gen'!H8</f>
        <v>25.96526495552795</v>
      </c>
      <c r="D8">
        <f>IF('Scatterplot for given r'!J$5^2=1,0,C8-(formulas!P$3+formulas!P$10*(B8-formulas!P$2)))</f>
        <v>8.358049555871787</v>
      </c>
      <c r="F8">
        <f>'Scatterplot for given r'!C$4-4*'Scatterplot for given r'!C$6</f>
        <v>0</v>
      </c>
      <c r="G8">
        <f>'Scatterplot for given r'!F$4+formulas!P$7*'Scatterplot for given r'!F$6/'Scatterplot for given r'!C$6*(F8-'Scatterplot for given r'!C$4)</f>
        <v>5.9999999999999805</v>
      </c>
      <c r="P8" s="32">
        <f>IF(ABS(L6)&lt;0.07,"",P6)</f>
        <v>0.700000000000001</v>
      </c>
      <c r="Q8" t="s">
        <v>37</v>
      </c>
    </row>
    <row r="9" spans="1:17" ht="12.75">
      <c r="A9">
        <v>8</v>
      </c>
      <c r="B9" s="8">
        <f>'Scatterplot for given r'!C$4+'Scatterplot for given r'!C$6*'Norm Gen'!D9/'Norm Gen'!K$3</f>
        <v>13.4032225662683</v>
      </c>
      <c r="C9" s="8">
        <f>'Scatterplot for given r'!F$4-formulas!L$10*'Scatterplot for given r'!C$4+formulas!L$10*B9+formulas!L$11*'Norm Gen'!H9</f>
        <v>19.036926377660045</v>
      </c>
      <c r="D9">
        <f>IF('Scatterplot for given r'!J$5^2=1,0,C9-(formulas!P$3+formulas!P$10*(B9-formulas!P$2)))</f>
        <v>-2.6001666163196617</v>
      </c>
      <c r="F9">
        <f>'Scatterplot for given r'!C$4+4*'Scatterplot for given r'!C$6</f>
        <v>24</v>
      </c>
      <c r="G9">
        <f>'Scatterplot for given r'!F$4+formulas!P$7*'Scatterplot for given r'!F$6/'Scatterplot for given r'!C$6*(F9-'Scatterplot for given r'!C$4)</f>
        <v>34.00000000000002</v>
      </c>
      <c r="N9" s="4" t="s">
        <v>30</v>
      </c>
      <c r="P9" s="33"/>
      <c r="Q9" s="3"/>
    </row>
    <row r="10" spans="1:17" ht="14.25">
      <c r="A10">
        <v>9</v>
      </c>
      <c r="B10" s="8">
        <f>'Scatterplot for given r'!C$4+'Scatterplot for given r'!C$6*'Norm Gen'!D10/'Norm Gen'!K$3</f>
        <v>11.977082319338148</v>
      </c>
      <c r="C10" s="8">
        <f>'Scatterplot for given r'!F$4-formulas!L$10*'Scatterplot for given r'!C$4+formulas!L$10*B10+formulas!L$11*'Norm Gen'!H10</f>
        <v>18.75895155467203</v>
      </c>
      <c r="D10">
        <f>IF('Scatterplot for given r'!J$5^2=1,0,C10-(formulas!P$3+formulas!P$10*(B10-formulas!P$2)))</f>
        <v>-1.2143111512224571</v>
      </c>
      <c r="L10" s="17">
        <f>'Scatterplot for given r'!F6*'Scatterplot for given r'!J5/'Scatterplot for given r'!C6</f>
        <v>1.1666666666666667</v>
      </c>
      <c r="M10" s="9"/>
      <c r="N10" s="18" t="s">
        <v>18</v>
      </c>
      <c r="P10" s="34">
        <f>formulas!P6*formulas!P5/formulas!P4</f>
        <v>1.1666666666666974</v>
      </c>
      <c r="Q10" s="19"/>
    </row>
    <row r="11" spans="1:16" ht="15">
      <c r="A11">
        <v>10</v>
      </c>
      <c r="B11" s="8">
        <f>'Scatterplot for given r'!C$4+'Scatterplot for given r'!C$6*'Norm Gen'!D11/'Norm Gen'!K$3</f>
        <v>10.973947837650107</v>
      </c>
      <c r="C11" s="8">
        <f>'Scatterplot for given r'!F$4-formulas!L$10*'Scatterplot for given r'!C$4+formulas!L$10*B11+formulas!L$11*'Norm Gen'!H11</f>
        <v>20.687579559286036</v>
      </c>
      <c r="D11">
        <f>IF('Scatterplot for given r'!J$5^2=1,0,C11-(formulas!P$3+formulas!P$10*(B11-formulas!P$2)))</f>
        <v>1.8846404153609626</v>
      </c>
      <c r="F11" s="2" t="s">
        <v>4</v>
      </c>
      <c r="L11" s="17">
        <f>'Scatterplot for given r'!F6*SQRT(1-'Scatterplot for given r'!J5^2)</f>
        <v>3.5707142142714248</v>
      </c>
      <c r="M11" s="16"/>
      <c r="N11" s="4" t="s">
        <v>36</v>
      </c>
      <c r="P11" s="32">
        <f>P5*SQRT(1-P6^2)</f>
        <v>3.5707142142714288</v>
      </c>
    </row>
    <row r="12" spans="1:16" ht="12.75">
      <c r="A12">
        <v>11</v>
      </c>
      <c r="B12" s="8">
        <f>'Scatterplot for given r'!C$4+'Scatterplot for given r'!C$6*'Norm Gen'!D12/'Norm Gen'!K$3</f>
        <v>5.646153907884039</v>
      </c>
      <c r="C12" s="8">
        <f>'Scatterplot for given r'!F$4-formulas!L$10*'Scatterplot for given r'!C$4+formulas!L$10*B12+formulas!L$11*'Norm Gen'!H12</f>
        <v>15.554774515125914</v>
      </c>
      <c r="D12">
        <f>IF('Scatterplot for given r'!J$5^2=1,0,C12-(formulas!P$3+formulas!P$10*(B12-formulas!P$2)))</f>
        <v>2.9675949559280816</v>
      </c>
      <c r="F12">
        <f>'Scatterplot for given r'!C$4-4*'Scatterplot for given r'!C$6</f>
        <v>0</v>
      </c>
      <c r="G12">
        <f>IF(formulas!P$7=0,'Scatterplot for given r'!F$4+'Scatterplot for given r'!F$6/'Scatterplot for given r'!C$6*(F12-'Scatterplot for given r'!C$4),'Scatterplot for given r'!F$4+SIGN(formulas!P7)*'Scatterplot for given r'!F$6/'Scatterplot for given r'!C$6*(F12-'Scatterplot for given r'!C$4))</f>
        <v>0</v>
      </c>
      <c r="P12" s="31"/>
    </row>
    <row r="13" spans="1:16" ht="12.75">
      <c r="A13">
        <v>12</v>
      </c>
      <c r="B13" s="8">
        <f>'Scatterplot for given r'!C$4+'Scatterplot for given r'!C$6*'Norm Gen'!D13/'Norm Gen'!K$3</f>
        <v>16.31844198446528</v>
      </c>
      <c r="C13" s="8">
        <f>'Scatterplot for given r'!F$4-formulas!L$10*'Scatterplot for given r'!C$4+formulas!L$10*B13+formulas!L$11*'Norm Gen'!H13</f>
        <v>25.11482827619779</v>
      </c>
      <c r="D13">
        <f>IF('Scatterplot for given r'!J$5^2=1,0,C13-(formulas!P$3+formulas!P$10*(B13-formulas!P$2)))</f>
        <v>0.07664596098818066</v>
      </c>
      <c r="F13">
        <f>'Scatterplot for given r'!C$4+4*'Scatterplot for given r'!C$6</f>
        <v>24</v>
      </c>
      <c r="G13">
        <f>IF(formulas!P$7=0,'Scatterplot for given r'!F$4+'Scatterplot for given r'!F$6/'Scatterplot for given r'!C$6*(F13-'Scatterplot for given r'!C$4),'Scatterplot for given r'!F$4+SIGN(formulas!P7)*'Scatterplot for given r'!F$6/'Scatterplot for given r'!C$6*(F13-'Scatterplot for given r'!C$4))</f>
        <v>40</v>
      </c>
      <c r="N13" s="20"/>
      <c r="P13" s="31"/>
    </row>
    <row r="14" spans="1:16" ht="12.75">
      <c r="A14">
        <v>13</v>
      </c>
      <c r="B14" s="8">
        <f>'Scatterplot for given r'!C$4+'Scatterplot for given r'!C$6*'Norm Gen'!D14/'Norm Gen'!K$3</f>
        <v>9.983823827124223</v>
      </c>
      <c r="C14" s="8">
        <f>'Scatterplot for given r'!F$4-formulas!L$10*'Scatterplot for given r'!C$4+formulas!L$10*B14+formulas!L$11*'Norm Gen'!H14</f>
        <v>7.7633096723284964</v>
      </c>
      <c r="D14">
        <f>IF('Scatterplot for given r'!J$5^2=1,0,C14-(formulas!P$3+formulas!P$10*(B14-formulas!P$2)))</f>
        <v>-9.884484792649683</v>
      </c>
      <c r="P14" s="31"/>
    </row>
    <row r="15" spans="1:16" ht="12.75">
      <c r="A15">
        <v>14</v>
      </c>
      <c r="B15" s="8">
        <f>'Scatterplot for given r'!C$4+'Scatterplot for given r'!C$6*'Norm Gen'!D15/'Norm Gen'!K$3</f>
        <v>14.855371595122485</v>
      </c>
      <c r="C15" s="8">
        <f>'Scatterplot for given r'!F$4-formulas!L$10*'Scatterplot for given r'!C$4+formulas!L$10*B15+formulas!L$11*'Norm Gen'!H15</f>
        <v>30.558830569401923</v>
      </c>
      <c r="D15">
        <f>IF('Scatterplot for given r'!J$5^2=1,0,C15-(formulas!P$3+formulas!P$10*(B15-formulas!P$2)))</f>
        <v>7.227563708425624</v>
      </c>
      <c r="F15" s="2" t="s">
        <v>5</v>
      </c>
      <c r="P15" s="31"/>
    </row>
    <row r="16" spans="1:16" ht="12.75">
      <c r="A16">
        <v>15</v>
      </c>
      <c r="B16" s="8">
        <f>'Scatterplot for given r'!C$4+'Scatterplot for given r'!C$6*'Norm Gen'!D16/'Norm Gen'!K$3</f>
        <v>11.364438810443886</v>
      </c>
      <c r="C16" s="8">
        <f>'Scatterplot for given r'!F$4-formulas!L$10*'Scatterplot for given r'!C$4+formulas!L$10*B16+formulas!L$11*'Norm Gen'!H16</f>
        <v>15.478277878495998</v>
      </c>
      <c r="D16">
        <f>IF('Scatterplot for given r'!J$5^2=1,0,C16-(formulas!P$3+formulas!P$10*(B16-formulas!P$2)))</f>
        <v>-3.78023406702183</v>
      </c>
      <c r="F16">
        <f>IF(formulas!P$7=0,'Scatterplot for given r'!C$4-4*'Scatterplot for given r'!C$6,'Scatterplot for given r'!C$4)</f>
        <v>12</v>
      </c>
      <c r="G16">
        <f>IF(formulas!P$7=0,'Scatterplot for given r'!F$4-'Scatterplot for given r'!F$6/'Scatterplot for given r'!C$6*(F16-'Scatterplot for given r'!C$4),'Scatterplot for given r'!F$4+SIGN(formulas!P$7)*'Scatterplot for given r'!F$6/'Scatterplot for given r'!C$6*(F16-'Scatterplot for given r'!C$4))</f>
        <v>20</v>
      </c>
      <c r="L16" s="24" t="s">
        <v>32</v>
      </c>
      <c r="M16" s="24"/>
      <c r="N16" s="24"/>
      <c r="O16" s="24"/>
      <c r="P16" s="31"/>
    </row>
    <row r="17" spans="1:16" ht="12.75">
      <c r="A17">
        <v>16</v>
      </c>
      <c r="B17" s="8">
        <f>'Scatterplot for given r'!C$4+'Scatterplot for given r'!C$6*'Norm Gen'!D17/'Norm Gen'!K$3</f>
        <v>12.070310213048911</v>
      </c>
      <c r="C17" s="8">
        <f>'Scatterplot for given r'!F$4-formulas!L$10*'Scatterplot for given r'!C$4+formulas!L$10*B17+formulas!L$11*'Norm Gen'!H17</f>
        <v>20.053548372115515</v>
      </c>
      <c r="D17">
        <f>IF('Scatterplot for given r'!J$5^2=1,0,C17-(formulas!P$3+formulas!P$10*(B17-formulas!P$2)))</f>
        <v>-0.028480209774865983</v>
      </c>
      <c r="F17">
        <f>IF(formulas!P$7=0,'Scatterplot for given r'!C$4+4*'Scatterplot for given r'!C$6,'Scatterplot for given r'!C$4+'Scatterplot for given r'!C6/10000)</f>
        <v>12.0003</v>
      </c>
      <c r="G17">
        <f>IF(formulas!P$7=0,'Scatterplot for given r'!F$4-'Scatterplot for given r'!F$6/'Scatterplot for given r'!C$6*(F17-'Scatterplot for given r'!C$4),'Scatterplot for given r'!F$4+SIGN(formulas!P7)*'Scatterplot for given r'!F$6/'Scatterplot for given r'!C$6*(F17-'Scatterplot for given r'!C$4))</f>
        <v>20.0005</v>
      </c>
      <c r="L17" s="24"/>
      <c r="M17" s="24"/>
      <c r="N17" s="24"/>
      <c r="O17" s="24"/>
      <c r="P17" s="31"/>
    </row>
    <row r="18" spans="1:16" ht="12.75">
      <c r="A18">
        <v>17</v>
      </c>
      <c r="B18" s="8">
        <f>'Scatterplot for given r'!C$4+'Scatterplot for given r'!C$6*'Norm Gen'!D18/'Norm Gen'!K$3</f>
        <v>17.272400525378522</v>
      </c>
      <c r="C18" s="8">
        <f>'Scatterplot for given r'!F$4-formulas!L$10*'Scatterplot for given r'!C$4+formulas!L$10*B18+formulas!L$11*'Norm Gen'!H18</f>
        <v>26.90165369026911</v>
      </c>
      <c r="D18">
        <f>IF('Scatterplot for given r'!J$5^2=1,0,C18-(formulas!P$3+formulas!P$10*(B18-formulas!P$2)))</f>
        <v>0.7505197439940261</v>
      </c>
      <c r="L18" s="24" t="s">
        <v>32</v>
      </c>
      <c r="M18" s="24"/>
      <c r="N18" s="24"/>
      <c r="O18" s="24"/>
      <c r="P18" s="31"/>
    </row>
    <row r="19" spans="1:16" ht="12.75">
      <c r="A19">
        <v>18</v>
      </c>
      <c r="B19" s="8">
        <f>'Scatterplot for given r'!C$4+'Scatterplot for given r'!C$6*'Norm Gen'!D19/'Norm Gen'!K$3</f>
        <v>13.36372266187008</v>
      </c>
      <c r="C19" s="8">
        <f>'Scatterplot for given r'!F$4-formulas!L$10*'Scatterplot for given r'!C$4+formulas!L$10*B19+formulas!L$11*'Norm Gen'!H19</f>
        <v>22.88234881549847</v>
      </c>
      <c r="D19">
        <f>IF('Scatterplot for given r'!J$5^2=1,0,C19-(formulas!P$3+formulas!P$10*(B19-formulas!P$2)))</f>
        <v>1.2913390433166896</v>
      </c>
      <c r="F19" s="2" t="s">
        <v>6</v>
      </c>
      <c r="L19" s="24"/>
      <c r="M19" s="24"/>
      <c r="N19" s="24"/>
      <c r="O19" s="24"/>
      <c r="P19" s="31"/>
    </row>
    <row r="20" spans="1:15" ht="12.75">
      <c r="A20">
        <v>19</v>
      </c>
      <c r="B20" s="8">
        <f>'Scatterplot for given r'!C$4+'Scatterplot for given r'!C$6*'Norm Gen'!D20/'Norm Gen'!K$3</f>
        <v>12.76335173368363</v>
      </c>
      <c r="C20" s="8">
        <f>'Scatterplot for given r'!F$4-formulas!L$10*'Scatterplot for given r'!C$4+formulas!L$10*B20+formulas!L$11*'Norm Gen'!H20</f>
        <v>24.295355893707775</v>
      </c>
      <c r="D20">
        <f>IF('Scatterplot for given r'!J$5^2=1,0,C20-(formulas!P$3+formulas!P$10*(B20-formulas!P$2)))</f>
        <v>3.404778871076868</v>
      </c>
      <c r="F20">
        <f>'Scatterplot for given r'!C$4-4*'Scatterplot for given r'!C$6</f>
        <v>0</v>
      </c>
      <c r="G20">
        <f>'Scatterplot for given r'!F$4</f>
        <v>20</v>
      </c>
      <c r="L20" s="24" t="s">
        <v>32</v>
      </c>
      <c r="M20" s="24"/>
      <c r="N20" s="24"/>
      <c r="O20" s="24"/>
    </row>
    <row r="21" spans="1:15" ht="12.75">
      <c r="A21">
        <v>20</v>
      </c>
      <c r="B21" s="8">
        <f>'Scatterplot for given r'!C$4+'Scatterplot for given r'!C$6*'Norm Gen'!D21/'Norm Gen'!K$3</f>
        <v>13.863911644776769</v>
      </c>
      <c r="C21" s="8">
        <f>'Scatterplot for given r'!F$4-formulas!L$10*'Scatterplot for given r'!C$4+formulas!L$10*B21+formulas!L$11*'Norm Gen'!H21</f>
        <v>20.455673957687377</v>
      </c>
      <c r="D21">
        <f>IF('Scatterplot for given r'!J$5^2=1,0,C21-(formulas!P$3+formulas!P$10*(B21-formulas!P$2)))</f>
        <v>-1.7188896278855594</v>
      </c>
      <c r="F21">
        <f>'Scatterplot for given r'!C$4+4*'Scatterplot for given r'!C$6</f>
        <v>24</v>
      </c>
      <c r="G21">
        <f>'Scatterplot for given r'!F$4</f>
        <v>20</v>
      </c>
      <c r="L21" s="24"/>
      <c r="M21" s="24"/>
      <c r="N21" s="24"/>
      <c r="O21" s="24"/>
    </row>
    <row r="22" spans="1:15" ht="12.75">
      <c r="A22">
        <v>21</v>
      </c>
      <c r="B22" s="8">
        <f>'Scatterplot for given r'!C$4+'Scatterplot for given r'!C$6*'Norm Gen'!D22/'Norm Gen'!K$3</f>
        <v>10.367119727115524</v>
      </c>
      <c r="C22" s="8">
        <f>'Scatterplot for given r'!F$4-formulas!L$10*'Scatterplot for given r'!C$4+formulas!L$10*B22+formulas!L$11*'Norm Gen'!H22</f>
        <v>22.080992303455176</v>
      </c>
      <c r="D22">
        <f>IF('Scatterplot for given r'!J$5^2=1,0,C22-(formulas!P$3+formulas!P$10*(B22-formulas!P$2)))</f>
        <v>3.9860192884871317</v>
      </c>
      <c r="L22" s="24" t="s">
        <v>32</v>
      </c>
      <c r="M22" s="25"/>
      <c r="N22" s="25"/>
      <c r="O22" s="24"/>
    </row>
    <row r="23" spans="1:15" ht="12.75">
      <c r="A23">
        <v>22</v>
      </c>
      <c r="B23" s="8">
        <f>'Scatterplot for given r'!C$4+'Scatterplot for given r'!C$6*'Norm Gen'!D23/'Norm Gen'!K$3</f>
        <v>11.816340823919662</v>
      </c>
      <c r="C23" s="8">
        <f>'Scatterplot for given r'!F$4-formulas!L$10*'Scatterplot for given r'!C$4+formulas!L$10*B23+formulas!L$11*'Norm Gen'!H23</f>
        <v>24.07615749197418</v>
      </c>
      <c r="D23">
        <f>IF('Scatterplot for given r'!J$5^2=1,0,C23-(formulas!P$3+formulas!P$10*(B23-formulas!P$2)))</f>
        <v>4.2904265307345995</v>
      </c>
      <c r="F23" s="2" t="s">
        <v>7</v>
      </c>
      <c r="L23" s="24"/>
      <c r="M23" s="24"/>
      <c r="N23" s="24"/>
      <c r="O23" s="24"/>
    </row>
    <row r="24" spans="1:15" ht="12.75">
      <c r="A24">
        <v>23</v>
      </c>
      <c r="B24" s="8">
        <f>'Scatterplot for given r'!C$4+'Scatterplot for given r'!C$6*'Norm Gen'!D24/'Norm Gen'!K$3</f>
        <v>13.746135974615177</v>
      </c>
      <c r="C24" s="8">
        <f>'Scatterplot for given r'!F$4-formulas!L$10*'Scatterplot for given r'!C$4+formulas!L$10*B24+formulas!L$11*'Norm Gen'!H24</f>
        <v>24.80291120731469</v>
      </c>
      <c r="D24">
        <f>IF('Scatterplot for given r'!J$5^2=1,0,C24-(formulas!P$3+formulas!P$10*(B24-formulas!P$2)))</f>
        <v>2.765752570263615</v>
      </c>
      <c r="F24">
        <f>'Scatterplot for given r'!C$4</f>
        <v>12</v>
      </c>
      <c r="G24">
        <f>'Scatterplot for given r'!F$4-4*formulas!P$5</f>
        <v>-4.618527782440651E-14</v>
      </c>
      <c r="L24" s="24" t="s">
        <v>32</v>
      </c>
      <c r="M24" s="24"/>
      <c r="N24" s="24"/>
      <c r="O24" s="24"/>
    </row>
    <row r="25" spans="1:7" ht="12.75">
      <c r="A25">
        <v>24</v>
      </c>
      <c r="B25" s="8">
        <f>'Scatterplot for given r'!C$4+'Scatterplot for given r'!C$6*'Norm Gen'!D25/'Norm Gen'!K$3</f>
        <v>14.965422413235252</v>
      </c>
      <c r="C25" s="8">
        <f>'Scatterplot for given r'!F$4-formulas!L$10*'Scatterplot for given r'!C$4+formulas!L$10*B25+formulas!L$11*'Norm Gen'!H25</f>
        <v>20.15859515441579</v>
      </c>
      <c r="D25">
        <f>IF('Scatterplot for given r'!J$5^2=1,0,C25-(formulas!P$3+formulas!P$10*(B25-formulas!P$2)))</f>
        <v>-3.301064327692078</v>
      </c>
      <c r="F25">
        <f>'Scatterplot for given r'!C$4+'Scatterplot for given r'!C$6/10000</f>
        <v>12.0003</v>
      </c>
      <c r="G25">
        <f>'Scatterplot for given r'!F$4+4*formulas!P$5</f>
        <v>40.00000000000004</v>
      </c>
    </row>
    <row r="26" spans="1:4" ht="12.75">
      <c r="A26">
        <v>25</v>
      </c>
      <c r="B26" s="8">
        <f>'Scatterplot for given r'!C$4+'Scatterplot for given r'!C$6*'Norm Gen'!D26/'Norm Gen'!K$3</f>
        <v>17.20465559447807</v>
      </c>
      <c r="C26" s="8">
        <f>'Scatterplot for given r'!F$4-formulas!L$10*'Scatterplot for given r'!C$4+formulas!L$10*B26+formulas!L$11*'Norm Gen'!H26</f>
        <v>26.046226558969853</v>
      </c>
      <c r="D26">
        <f>IF('Scatterplot for given r'!J$5^2=1,0,C26-(formulas!P$3+formulas!P$10*(B26-formulas!P$2)))</f>
        <v>-0.025871634588035874</v>
      </c>
    </row>
    <row r="27" spans="1:6" ht="12.75">
      <c r="A27">
        <v>26</v>
      </c>
      <c r="B27" s="8">
        <f>'Scatterplot for given r'!C$4+'Scatterplot for given r'!C$6*'Norm Gen'!D27/'Norm Gen'!K$3</f>
        <v>13.801914341015895</v>
      </c>
      <c r="C27" s="8">
        <f>'Scatterplot for given r'!F$4-formulas!L$10*'Scatterplot for given r'!C$4+formulas!L$10*B27+formulas!L$11*'Norm Gen'!H27</f>
        <v>20.369163125662883</v>
      </c>
      <c r="D27">
        <f>IF('Scatterplot for given r'!J$5^2=1,0,C27-(formulas!P$3+formulas!P$10*(B27-formulas!P$2)))</f>
        <v>-1.7330702721890319</v>
      </c>
      <c r="F27" s="2" t="s">
        <v>8</v>
      </c>
    </row>
    <row r="28" spans="1:7" ht="12.75">
      <c r="A28">
        <v>27</v>
      </c>
      <c r="B28" s="8">
        <f>'Scatterplot for given r'!C$4+'Scatterplot for given r'!C$6*'Norm Gen'!D28/'Norm Gen'!K$3</f>
        <v>13.915880549562747</v>
      </c>
      <c r="C28" s="8">
        <f>'Scatterplot for given r'!F$4-formulas!L$10*'Scatterplot for given r'!C$4+formulas!L$10*B28+formulas!L$11*'Norm Gen'!H28</f>
        <v>20.514428098828333</v>
      </c>
      <c r="D28">
        <f>IF('Scatterplot for given r'!J$5^2=1,0,C28-(formulas!P$3+formulas!P$10*(B28-formulas!P$2)))</f>
        <v>-1.7207658756615771</v>
      </c>
      <c r="F28">
        <f>'Scatterplot for given r'!C$4-4*'Scatterplot for given r'!C$6</f>
        <v>0</v>
      </c>
      <c r="G28">
        <v>0</v>
      </c>
    </row>
    <row r="29" spans="1:7" ht="12.75">
      <c r="A29">
        <v>28</v>
      </c>
      <c r="B29" s="8">
        <f>'Scatterplot for given r'!C$4+'Scatterplot for given r'!C$6*'Norm Gen'!D29/'Norm Gen'!K$3</f>
        <v>10.77401878293383</v>
      </c>
      <c r="C29" s="8">
        <f>'Scatterplot for given r'!F$4-formulas!L$10*'Scatterplot for given r'!C$4+formulas!L$10*B29+formulas!L$11*'Norm Gen'!H29</f>
        <v>21.357642819918187</v>
      </c>
      <c r="D29">
        <f>IF('Scatterplot for given r'!J$5^2=1,0,C29-(formulas!P$3+formulas!P$10*(B29-formulas!P$2)))</f>
        <v>2.7879542398287747</v>
      </c>
      <c r="F29">
        <f>'Scatterplot for given r'!C$4+4*'Scatterplot for given r'!C$6</f>
        <v>24</v>
      </c>
      <c r="G29">
        <v>0</v>
      </c>
    </row>
    <row r="30" spans="1:4" ht="12.75">
      <c r="A30">
        <v>29</v>
      </c>
      <c r="B30" s="8">
        <f>'Scatterplot for given r'!C$4+'Scatterplot for given r'!C$6*'Norm Gen'!D30/'Norm Gen'!K$3</f>
        <v>10.086269277530413</v>
      </c>
      <c r="C30" s="8">
        <f>'Scatterplot for given r'!F$4-formulas!L$10*'Scatterplot for given r'!C$4+formulas!L$10*B30+formulas!L$11*'Norm Gen'!H30</f>
        <v>18.410363759205197</v>
      </c>
      <c r="D30">
        <f>IF('Scatterplot for given r'!J$5^2=1,0,C30-(formulas!P$3+formulas!P$10*(B30-formulas!P$2)))</f>
        <v>0.6430496020864602</v>
      </c>
    </row>
    <row r="31" spans="1:6" ht="12.75">
      <c r="A31">
        <v>30</v>
      </c>
      <c r="B31" s="8">
        <f>'Scatterplot for given r'!C$4+'Scatterplot for given r'!C$6*'Norm Gen'!D31/'Norm Gen'!K$3</f>
        <v>9.565011659253223</v>
      </c>
      <c r="C31" s="8">
        <f>'Scatterplot for given r'!F$4-formulas!L$10*'Scatterplot for given r'!C$4+formulas!L$10*B31+formulas!L$11*'Norm Gen'!H31</f>
        <v>14.41603923244</v>
      </c>
      <c r="D31">
        <f>IF('Scatterplot for given r'!J$5^2=1,0,C31-(formulas!P$3+formulas!P$10*(B31-formulas!P$2)))</f>
        <v>-2.743141036688666</v>
      </c>
      <c r="F31" s="2" t="s">
        <v>28</v>
      </c>
    </row>
    <row r="32" spans="1:7" ht="12.75">
      <c r="A32">
        <v>31</v>
      </c>
      <c r="B32" s="8">
        <f>'Scatterplot for given r'!C$4+'Scatterplot for given r'!C$6*'Norm Gen'!D32/'Norm Gen'!K$3</f>
        <v>14.408803889220849</v>
      </c>
      <c r="C32" s="8">
        <f>'Scatterplot for given r'!F$4-formulas!L$10*'Scatterplot for given r'!C$4+formulas!L$10*B32+formulas!L$11*'Norm Gen'!H32</f>
        <v>20.810101535155226</v>
      </c>
      <c r="D32">
        <f>IF('Scatterplot for given r'!J$5^2=1,0,C32-(formulas!P$3+formulas!P$10*(B32-formulas!P$2)))</f>
        <v>-2.0001696689358184</v>
      </c>
      <c r="F32">
        <v>0</v>
      </c>
      <c r="G32">
        <f>-4*formulas!P11</f>
        <v>-14.282856857085715</v>
      </c>
    </row>
    <row r="33" spans="1:7" ht="12.75">
      <c r="A33">
        <v>32</v>
      </c>
      <c r="B33" s="8">
        <f>'Scatterplot for given r'!C$4+'Scatterplot for given r'!C$6*'Norm Gen'!D33/'Norm Gen'!K$3</f>
        <v>9.017274547094408</v>
      </c>
      <c r="C33" s="8">
        <f>'Scatterplot for given r'!F$4-formulas!L$10*'Scatterplot for given r'!C$4+formulas!L$10*B33+formulas!L$11*'Norm Gen'!H33</f>
        <v>13.786042196580212</v>
      </c>
      <c r="D33">
        <f>IF('Scatterplot for given r'!J$5^2=1,0,C33-(formulas!P$3+formulas!P$10*(B33-formulas!P$2)))</f>
        <v>-2.734111441696488</v>
      </c>
      <c r="F33">
        <f>formulas!P4/10000</f>
        <v>0.0002999999999999932</v>
      </c>
      <c r="G33">
        <f>4*formulas!P11</f>
        <v>14.282856857085715</v>
      </c>
    </row>
    <row r="34" spans="1:4" ht="12.75">
      <c r="A34">
        <v>33</v>
      </c>
      <c r="B34" s="8">
        <f>'Scatterplot for given r'!C$4+'Scatterplot for given r'!C$6*'Norm Gen'!D34/'Norm Gen'!K$3</f>
        <v>14.459108782285805</v>
      </c>
      <c r="C34" s="8">
        <f>'Scatterplot for given r'!F$4-formulas!L$10*'Scatterplot for given r'!C$4+formulas!L$10*B34+formulas!L$11*'Norm Gen'!H34</f>
        <v>26.695866183629963</v>
      </c>
      <c r="D34">
        <f>IF('Scatterplot for given r'!J$5^2=1,0,C34-(formulas!P$3+formulas!P$10*(B34-formulas!P$2)))</f>
        <v>3.8269059376297996</v>
      </c>
    </row>
    <row r="35" spans="1:4" ht="12.75">
      <c r="A35">
        <v>34</v>
      </c>
      <c r="B35" s="8">
        <f>'Scatterplot for given r'!C$4+'Scatterplot for given r'!C$6*'Norm Gen'!D35/'Norm Gen'!K$3</f>
        <v>11.51444946015347</v>
      </c>
      <c r="C35" s="8">
        <f>'Scatterplot for given r'!F$4-formulas!L$10*'Scatterplot for given r'!C$4+formulas!L$10*B35+formulas!L$11*'Norm Gen'!H35</f>
        <v>19.12936615124592</v>
      </c>
      <c r="D35">
        <f>IF('Scatterplot for given r'!J$5^2=1,0,C35-(formulas!P$3+formulas!P$10*(B35-formulas!P$2)))</f>
        <v>-0.30415821893309314</v>
      </c>
    </row>
    <row r="36" spans="1:4" ht="12.75">
      <c r="A36">
        <v>35</v>
      </c>
      <c r="B36" s="8">
        <f>'Scatterplot for given r'!C$4+'Scatterplot for given r'!C$6*'Norm Gen'!D36/'Norm Gen'!K$3</f>
        <v>12.242507401699841</v>
      </c>
      <c r="C36" s="8">
        <f>'Scatterplot for given r'!F$4-formulas!L$10*'Scatterplot for given r'!C$4+formulas!L$10*B36+formulas!L$11*'Norm Gen'!H36</f>
        <v>19.526420845810087</v>
      </c>
      <c r="D36">
        <f>IF('Scatterplot for given r'!J$5^2=1,0,C36-(formulas!P$3+formulas!P$10*(B36-formulas!P$2)))</f>
        <v>-0.756504456173051</v>
      </c>
    </row>
    <row r="37" spans="1:4" ht="12.75">
      <c r="A37">
        <v>36</v>
      </c>
      <c r="B37" s="8">
        <f>'Scatterplot for given r'!C$4+'Scatterplot for given r'!C$6*'Norm Gen'!D37/'Norm Gen'!K$3</f>
        <v>13.606068870040867</v>
      </c>
      <c r="C37" s="8">
        <f>'Scatterplot for given r'!F$4-formulas!L$10*'Scatterplot for given r'!C$4+formulas!L$10*B37+formulas!L$11*'Norm Gen'!H37</f>
        <v>23.019761393766416</v>
      </c>
      <c r="D37">
        <f>IF('Scatterplot for given r'!J$5^2=1,0,C37-(formulas!P$3+formulas!P$10*(B37-formulas!P$2)))</f>
        <v>1.1460143787187071</v>
      </c>
    </row>
    <row r="38" spans="1:4" ht="12.75">
      <c r="A38">
        <v>37</v>
      </c>
      <c r="B38" s="8">
        <f>'Scatterplot for given r'!C$4+'Scatterplot for given r'!C$6*'Norm Gen'!D38/'Norm Gen'!K$3</f>
        <v>14.363649789247832</v>
      </c>
      <c r="C38" s="8">
        <f>'Scatterplot for given r'!F$4-formulas!L$10*'Scatterplot for given r'!C$4+formulas!L$10*B38+formulas!L$11*'Norm Gen'!H38</f>
        <v>24.515784159183166</v>
      </c>
      <c r="D38">
        <f>IF('Scatterplot for given r'!J$5^2=1,0,C38-(formulas!P$3+formulas!P$10*(B38-formulas!P$2)))</f>
        <v>1.7581927383939764</v>
      </c>
    </row>
    <row r="39" spans="1:4" ht="12.75">
      <c r="A39">
        <v>38</v>
      </c>
      <c r="B39" s="8">
        <f>'Scatterplot for given r'!C$4+'Scatterplot for given r'!C$6*'Norm Gen'!D39/'Norm Gen'!K$3</f>
        <v>17.813189988604314</v>
      </c>
      <c r="C39" s="8">
        <f>'Scatterplot for given r'!F$4-formulas!L$10*'Scatterplot for given r'!C$4+formulas!L$10*B39+formulas!L$11*'Norm Gen'!H39</f>
        <v>31.28234378001162</v>
      </c>
      <c r="D39">
        <f>IF('Scatterplot for given r'!J$5^2=1,0,C39-(formulas!P$3+formulas!P$10*(B39-formulas!P$2)))</f>
        <v>4.500288793306424</v>
      </c>
    </row>
    <row r="40" spans="1:4" ht="12.75">
      <c r="A40">
        <v>39</v>
      </c>
      <c r="B40" s="8">
        <f>'Scatterplot for given r'!C$4+'Scatterplot for given r'!C$6*'Norm Gen'!D40/'Norm Gen'!K$3</f>
        <v>13.612841363226481</v>
      </c>
      <c r="C40" s="8">
        <f>'Scatterplot for given r'!F$4-formulas!L$10*'Scatterplot for given r'!C$4+formulas!L$10*B40+formulas!L$11*'Norm Gen'!H40</f>
        <v>20.161543536039616</v>
      </c>
      <c r="D40">
        <f>IF('Scatterplot for given r'!J$5^2=1,0,C40-(formulas!P$3+formulas!P$10*(B40-formulas!P$2)))</f>
        <v>-1.7201047210579752</v>
      </c>
    </row>
    <row r="41" spans="1:4" ht="12.75">
      <c r="A41">
        <v>40</v>
      </c>
      <c r="B41" s="8">
        <f>'Scatterplot for given r'!C$4+'Scatterplot for given r'!C$6*'Norm Gen'!D41/'Norm Gen'!K$3</f>
        <v>11.0628662273286</v>
      </c>
      <c r="C41" s="8">
        <f>'Scatterplot for given r'!F$4-formulas!L$10*'Scatterplot for given r'!C$4+formulas!L$10*B41+formulas!L$11*'Norm Gen'!H41</f>
        <v>24.85156817313475</v>
      </c>
      <c r="D41">
        <f>IF('Scatterplot for given r'!J$5^2=1,0,C41-(formulas!P$3+formulas!P$10*(B41-formulas!P$2)))</f>
        <v>5.944890907918097</v>
      </c>
    </row>
    <row r="42" spans="1:4" ht="12.75">
      <c r="A42">
        <v>41</v>
      </c>
      <c r="B42" s="8">
        <f>'Scatterplot for given r'!C$4+'Scatterplot for given r'!C$6*'Norm Gen'!D42/'Norm Gen'!K$3</f>
        <v>14.887609022842708</v>
      </c>
      <c r="C42" s="8">
        <f>'Scatterplot for given r'!F$4-formulas!L$10*'Scatterplot for given r'!C$4+formulas!L$10*B42+formulas!L$11*'Norm Gen'!H42</f>
        <v>21.712535917507132</v>
      </c>
      <c r="D42">
        <f>IF('Scatterplot for given r'!J$5^2=1,0,C42-(formulas!P$3+formulas!P$10*(B42-formulas!P$2)))</f>
        <v>-1.6563412758094316</v>
      </c>
    </row>
    <row r="43" spans="1:4" ht="12.75">
      <c r="A43">
        <v>42</v>
      </c>
      <c r="B43" s="8">
        <f>'Scatterplot for given r'!C$4+'Scatterplot for given r'!C$6*'Norm Gen'!D43/'Norm Gen'!K$3</f>
        <v>15.133614300429441</v>
      </c>
      <c r="C43" s="8">
        <f>'Scatterplot for given r'!F$4-formulas!L$10*'Scatterplot for given r'!C$4+formulas!L$10*B43+formulas!L$11*'Norm Gen'!H43</f>
        <v>26.118171874178547</v>
      </c>
      <c r="D43">
        <f>IF('Scatterplot for given r'!J$5^2=1,0,C43-(formulas!P$3+formulas!P$10*(B43-formulas!P$2)))</f>
        <v>2.4622885236774543</v>
      </c>
    </row>
    <row r="44" spans="1:4" ht="12.75">
      <c r="A44">
        <v>43</v>
      </c>
      <c r="B44" s="8">
        <f>'Scatterplot for given r'!C$4+'Scatterplot for given r'!C$6*'Norm Gen'!D44/'Norm Gen'!K$3</f>
        <v>14.31971429336663</v>
      </c>
      <c r="C44" s="8">
        <f>'Scatterplot for given r'!F$4-formulas!L$10*'Scatterplot for given r'!C$4+formulas!L$10*B44+formulas!L$11*'Norm Gen'!H44</f>
        <v>19.800369349506493</v>
      </c>
      <c r="D44">
        <f>IF('Scatterplot for given r'!J$5^2=1,0,C44-(formulas!P$3+formulas!P$10*(B44-formulas!P$2)))</f>
        <v>-2.9059639927546286</v>
      </c>
    </row>
    <row r="45" spans="1:4" ht="12.75">
      <c r="A45">
        <v>44</v>
      </c>
      <c r="B45" s="8">
        <f>'Scatterplot for given r'!C$4+'Scatterplot for given r'!C$6*'Norm Gen'!D45/'Norm Gen'!K$3</f>
        <v>12.641850296158875</v>
      </c>
      <c r="C45" s="8">
        <f>'Scatterplot for given r'!F$4-formulas!L$10*'Scatterplot for given r'!C$4+formulas!L$10*B45+formulas!L$11*'Norm Gen'!H45</f>
        <v>23.468297475736836</v>
      </c>
      <c r="D45">
        <f>IF('Scatterplot for given r'!J$5^2=1,0,C45-(formulas!P$3+formulas!P$10*(B45-formulas!P$2)))</f>
        <v>2.719472130218147</v>
      </c>
    </row>
    <row r="46" spans="1:4" ht="12.75">
      <c r="A46">
        <v>45</v>
      </c>
      <c r="B46" s="8">
        <f>'Scatterplot for given r'!C$4+'Scatterplot for given r'!C$6*'Norm Gen'!D46/'Norm Gen'!K$3</f>
        <v>10.532751132423602</v>
      </c>
      <c r="C46" s="8">
        <f>'Scatterplot for given r'!F$4-formulas!L$10*'Scatterplot for given r'!C$4+formulas!L$10*B46+formulas!L$11*'Norm Gen'!H46</f>
        <v>25.26514976204335</v>
      </c>
      <c r="D46">
        <f>IF('Scatterplot for given r'!J$5^2=1,0,C46-(formulas!P$3+formulas!P$10*(B46-formulas!P$2)))</f>
        <v>6.976940107549211</v>
      </c>
    </row>
    <row r="47" spans="1:4" ht="12.75">
      <c r="A47">
        <v>46</v>
      </c>
      <c r="B47" s="8">
        <f>'Scatterplot for given r'!C$4+'Scatterplot for given r'!C$6*'Norm Gen'!D47/'Norm Gen'!K$3</f>
        <v>11.369834846762691</v>
      </c>
      <c r="C47" s="8">
        <f>'Scatterplot for given r'!F$4-formulas!L$10*'Scatterplot for given r'!C$4+formulas!L$10*B47+formulas!L$11*'Norm Gen'!H47</f>
        <v>21.8916711331004</v>
      </c>
      <c r="D47">
        <f>IF('Scatterplot for given r'!J$5^2=1,0,C47-(formulas!P$3+formulas!P$10*(B47-formulas!P$2)))</f>
        <v>2.6268638118772962</v>
      </c>
    </row>
    <row r="48" spans="1:4" ht="12.75">
      <c r="A48">
        <v>47</v>
      </c>
      <c r="B48" s="8">
        <f>'Scatterplot for given r'!C$4+'Scatterplot for given r'!C$6*'Norm Gen'!D48/'Norm Gen'!K$3</f>
        <v>12.418207144043159</v>
      </c>
      <c r="C48" s="8">
        <f>'Scatterplot for given r'!F$4-formulas!L$10*'Scatterplot for given r'!C$4+formulas!L$10*B48+formulas!L$11*'Norm Gen'!H48</f>
        <v>24.153601579541377</v>
      </c>
      <c r="D48">
        <f>IF('Scatterplot for given r'!J$5^2=1,0,C48-(formulas!P$3+formulas!P$10*(B48-formulas!P$2)))</f>
        <v>3.6656932448243644</v>
      </c>
    </row>
    <row r="49" spans="1:4" ht="12.75">
      <c r="A49">
        <v>48</v>
      </c>
      <c r="B49" s="8">
        <f>'Scatterplot for given r'!C$4+'Scatterplot for given r'!C$6*'Norm Gen'!D49/'Norm Gen'!K$3</f>
        <v>10.075611073581518</v>
      </c>
      <c r="C49" s="8">
        <f>'Scatterplot for given r'!F$4-formulas!L$10*'Scatterplot for given r'!C$4+formulas!L$10*B49+formulas!L$11*'Norm Gen'!H49</f>
        <v>17.081176921966755</v>
      </c>
      <c r="D49">
        <f>IF('Scatterplot for given r'!J$5^2=1,0,C49-(formulas!P$3+formulas!P$10*(B49-formulas!P$2)))</f>
        <v>-0.6737026638782702</v>
      </c>
    </row>
    <row r="50" spans="1:4" ht="12.75">
      <c r="A50">
        <v>49</v>
      </c>
      <c r="B50" s="8">
        <f>'Scatterplot for given r'!C$4+'Scatterplot for given r'!C$6*'Norm Gen'!D50/'Norm Gen'!K$3</f>
        <v>11.5897623783538</v>
      </c>
      <c r="C50" s="8">
        <f>'Scatterplot for given r'!F$4-formulas!L$10*'Scatterplot for given r'!C$4+formulas!L$10*B50+formulas!L$11*'Norm Gen'!H50</f>
        <v>22.532061841046463</v>
      </c>
      <c r="D50">
        <f>IF('Scatterplot for given r'!J$5^2=1,0,C50-(formulas!P$3+formulas!P$10*(B50-formulas!P$2)))</f>
        <v>3.0106723996337266</v>
      </c>
    </row>
    <row r="51" spans="1:4" ht="12.75">
      <c r="A51">
        <v>50</v>
      </c>
      <c r="B51" s="8">
        <f>'Scatterplot for given r'!C$4+'Scatterplot for given r'!C$6*'Norm Gen'!D51/'Norm Gen'!K$3</f>
        <v>8.89759738885671</v>
      </c>
      <c r="C51" s="8">
        <f>'Scatterplot for given r'!F$4-formulas!L$10*'Scatterplot for given r'!C$4+formulas!L$10*B51+formulas!L$11*'Norm Gen'!H51</f>
        <v>16.06267165537517</v>
      </c>
      <c r="D51">
        <f>IF('Scatterplot for given r'!J$5^2=1,0,C51-(formulas!P$3+formulas!P$10*(B51-formulas!P$2)))</f>
        <v>-0.3178586316242118</v>
      </c>
    </row>
    <row r="52" spans="1:4" ht="12.75">
      <c r="A52">
        <v>51</v>
      </c>
      <c r="B52" s="8">
        <f>'Scatterplot for given r'!C$4+'Scatterplot for given r'!C$6*'Norm Gen'!D52/'Norm Gen'!K$3</f>
        <v>10.679275668156675</v>
      </c>
      <c r="C52" s="8">
        <f>'Scatterplot for given r'!F$4-formulas!L$10*'Scatterplot for given r'!C$4+formulas!L$10*B52+formulas!L$11*'Norm Gen'!H52</f>
        <v>18.5050769845076</v>
      </c>
      <c r="D52">
        <f>IF('Scatterplot for given r'!J$5^2=1,0,C52-(formulas!P$3+formulas!P$10*(B52-formulas!P$2)))</f>
        <v>0.045922038324871295</v>
      </c>
    </row>
    <row r="53" spans="1:4" ht="12.75">
      <c r="A53">
        <v>52</v>
      </c>
      <c r="B53" s="8">
        <f>'Scatterplot for given r'!C$4+'Scatterplot for given r'!C$6*'Norm Gen'!D53/'Norm Gen'!K$3</f>
        <v>9.894865501096193</v>
      </c>
      <c r="C53" s="8">
        <f>'Scatterplot for given r'!F$4-formulas!L$10*'Scatterplot for given r'!C$4+formulas!L$10*B53+formulas!L$11*'Norm Gen'!H53</f>
        <v>19.337845959505522</v>
      </c>
      <c r="D53">
        <f>IF('Scatterplot for given r'!J$5^2=1,0,C53-(formulas!P$3+formulas!P$10*(B53-formulas!P$2)))</f>
        <v>1.7938362082267147</v>
      </c>
    </row>
    <row r="54" spans="1:4" ht="12.75">
      <c r="A54">
        <v>53</v>
      </c>
      <c r="B54" s="8">
        <f>'Scatterplot for given r'!C$4+'Scatterplot for given r'!C$6*'Norm Gen'!D54/'Norm Gen'!K$3</f>
        <v>14.139669211377253</v>
      </c>
      <c r="C54" s="8">
        <f>'Scatterplot for given r'!F$4-formulas!L$10*'Scatterplot for given r'!C$4+formulas!L$10*B54+formulas!L$11*'Norm Gen'!H54</f>
        <v>24.027566990438046</v>
      </c>
      <c r="D54">
        <f>IF('Scatterplot for given r'!J$5^2=1,0,C54-(formulas!P$3+formulas!P$10*(B54-formulas!P$2)))</f>
        <v>1.5312862438312038</v>
      </c>
    </row>
    <row r="55" spans="1:4" ht="12.75">
      <c r="A55">
        <v>54</v>
      </c>
      <c r="B55" s="8">
        <f>'Scatterplot for given r'!C$4+'Scatterplot for given r'!C$6*'Norm Gen'!D55/'Norm Gen'!K$3</f>
        <v>9.845850335429203</v>
      </c>
      <c r="C55" s="8">
        <f>'Scatterplot for given r'!F$4-formulas!L$10*'Scatterplot for given r'!C$4+formulas!L$10*B55+formulas!L$11*'Norm Gen'!H55</f>
        <v>19.995195582894535</v>
      </c>
      <c r="D55">
        <f>IF('Scatterplot for given r'!J$5^2=1,0,C55-(formulas!P$3+formulas!P$10*(B55-formulas!P$2)))</f>
        <v>2.508370191560548</v>
      </c>
    </row>
    <row r="56" spans="1:4" ht="12.75">
      <c r="A56">
        <v>55</v>
      </c>
      <c r="B56" s="8">
        <f>'Scatterplot for given r'!C$4+'Scatterplot for given r'!C$6*'Norm Gen'!D56/'Norm Gen'!K$3</f>
        <v>10.675969087154</v>
      </c>
      <c r="C56" s="8">
        <f>'Scatterplot for given r'!F$4-formulas!L$10*'Scatterplot for given r'!C$4+formulas!L$10*B56+formulas!L$11*'Norm Gen'!H56</f>
        <v>12.751832210863803</v>
      </c>
      <c r="D56">
        <f>IF('Scatterplot for given r'!J$5^2=1,0,C56-(formulas!P$3+formulas!P$10*(B56-formulas!P$2)))</f>
        <v>-5.703465057482472</v>
      </c>
    </row>
    <row r="57" spans="1:4" ht="12.75">
      <c r="A57">
        <v>56</v>
      </c>
      <c r="B57" s="8">
        <f>'Scatterplot for given r'!C$4+'Scatterplot for given r'!C$6*'Norm Gen'!D57/'Norm Gen'!K$3</f>
        <v>12.73081531373439</v>
      </c>
      <c r="C57" s="8">
        <f>'Scatterplot for given r'!F$4-formulas!L$10*'Scatterplot for given r'!C$4+formulas!L$10*B57+formulas!L$11*'Norm Gen'!H57</f>
        <v>25.090764098740827</v>
      </c>
      <c r="D57">
        <f>IF('Scatterplot for given r'!J$5^2=1,0,C57-(formulas!P$3+formulas!P$10*(B57-formulas!P$2)))</f>
        <v>4.238146232717369</v>
      </c>
    </row>
    <row r="58" spans="1:4" ht="12.75">
      <c r="A58">
        <v>57</v>
      </c>
      <c r="B58" s="8">
        <f>'Scatterplot for given r'!C$4+'Scatterplot for given r'!C$6*'Norm Gen'!D58/'Norm Gen'!K$3</f>
        <v>11.989879068105184</v>
      </c>
      <c r="C58" s="8">
        <f>'Scatterplot for given r'!F$4-formulas!L$10*'Scatterplot for given r'!C$4+formulas!L$10*B58+formulas!L$11*'Norm Gen'!H58</f>
        <v>19.462997411220197</v>
      </c>
      <c r="D58">
        <f>IF('Scatterplot for given r'!J$5^2=1,0,C58-(formulas!P$3+formulas!P$10*(B58-formulas!P$2)))</f>
        <v>-0.5251948349025</v>
      </c>
    </row>
    <row r="59" spans="1:4" ht="12.75">
      <c r="A59">
        <v>58</v>
      </c>
      <c r="B59" s="8">
        <f>'Scatterplot for given r'!C$4+'Scatterplot for given r'!C$6*'Norm Gen'!D59/'Norm Gen'!K$3</f>
        <v>18.537010092560386</v>
      </c>
      <c r="C59" s="8">
        <f>'Scatterplot for given r'!F$4-formulas!L$10*'Scatterplot for given r'!C$4+formulas!L$10*B59+formulas!L$11*'Norm Gen'!H59</f>
        <v>29.959995797021232</v>
      </c>
      <c r="D59">
        <f>IF('Scatterplot for given r'!J$5^2=1,0,C59-(formulas!P$3+formulas!P$10*(B59-formulas!P$2)))</f>
        <v>2.3334840223672657</v>
      </c>
    </row>
    <row r="60" spans="1:4" ht="12.75">
      <c r="A60">
        <v>59</v>
      </c>
      <c r="B60" s="8">
        <f>'Scatterplot for given r'!C$4+'Scatterplot for given r'!C$6*'Norm Gen'!D60/'Norm Gen'!K$3</f>
        <v>11.766082831557584</v>
      </c>
      <c r="C60" s="8">
        <f>'Scatterplot for given r'!F$4-formulas!L$10*'Scatterplot for given r'!C$4+formulas!L$10*B60+formulas!L$11*'Norm Gen'!H60</f>
        <v>16.321850475869315</v>
      </c>
      <c r="D60">
        <f>IF('Scatterplot for given r'!J$5^2=1,0,C60-(formulas!P$3+formulas!P$10*(B60-formulas!P$2)))</f>
        <v>-3.40524616094784</v>
      </c>
    </row>
    <row r="61" spans="1:4" ht="12.75">
      <c r="A61">
        <v>60</v>
      </c>
      <c r="B61" s="8">
        <f>'Scatterplot for given r'!C$4+'Scatterplot for given r'!C$6*'Norm Gen'!D61/'Norm Gen'!K$3</f>
        <v>11.82057021046781</v>
      </c>
      <c r="C61" s="8">
        <f>'Scatterplot for given r'!F$4-formulas!L$10*'Scatterplot for given r'!C$4+formulas!L$10*B61+formulas!L$11*'Norm Gen'!H61</f>
        <v>20.781243251342215</v>
      </c>
      <c r="D61">
        <f>IF('Scatterplot for given r'!J$5^2=1,0,C61-(formulas!P$3+formulas!P$10*(B61-formulas!P$2)))</f>
        <v>0.9905780057964613</v>
      </c>
    </row>
    <row r="62" spans="1:4" ht="12.75">
      <c r="A62">
        <v>61</v>
      </c>
      <c r="B62" s="8">
        <f>'Scatterplot for given r'!C$4+'Scatterplot for given r'!C$6*'Norm Gen'!D62/'Norm Gen'!K$3</f>
        <v>13.38966705866872</v>
      </c>
      <c r="C62" s="8">
        <f>'Scatterplot for given r'!F$4-formulas!L$10*'Scatterplot for given r'!C$4+formulas!L$10*B62+formulas!L$11*'Norm Gen'!H62</f>
        <v>24.254878321705718</v>
      </c>
      <c r="D62">
        <f>IF('Scatterplot for given r'!J$5^2=1,0,C62-(formulas!P$3+formulas!P$10*(B62-formulas!P$2)))</f>
        <v>2.6336000865921854</v>
      </c>
    </row>
    <row r="63" spans="1:4" ht="12.75">
      <c r="A63">
        <v>62</v>
      </c>
      <c r="B63" s="8">
        <f>'Scatterplot for given r'!C$4+'Scatterplot for given r'!C$6*'Norm Gen'!D63/'Norm Gen'!K$3</f>
        <v>14.851225129511747</v>
      </c>
      <c r="C63" s="8">
        <f>'Scatterplot for given r'!F$4-formulas!L$10*'Scatterplot for given r'!C$4+formulas!L$10*B63+formulas!L$11*'Norm Gen'!H63</f>
        <v>30.259560402942796</v>
      </c>
      <c r="D63">
        <f>IF('Scatterplot for given r'!J$5^2=1,0,C63-(formulas!P$3+formulas!P$10*(B63-formulas!P$2)))</f>
        <v>6.933131085179024</v>
      </c>
    </row>
    <row r="64" spans="1:4" ht="12.75">
      <c r="A64">
        <v>63</v>
      </c>
      <c r="B64" s="8">
        <f>'Scatterplot for given r'!C$4+'Scatterplot for given r'!C$6*'Norm Gen'!D64/'Norm Gen'!K$3</f>
        <v>11.275214838646583</v>
      </c>
      <c r="C64" s="8">
        <f>'Scatterplot for given r'!F$4-formulas!L$10*'Scatterplot for given r'!C$4+formulas!L$10*B64+formulas!L$11*'Norm Gen'!H64</f>
        <v>19.697262981586796</v>
      </c>
      <c r="D64">
        <f>IF('Scatterplot for given r'!J$5^2=1,0,C64-(formulas!P$3+formulas!P$10*(B64-formulas!P$2)))</f>
        <v>0.5428456698324915</v>
      </c>
    </row>
    <row r="65" spans="1:4" ht="12.75">
      <c r="A65">
        <v>64</v>
      </c>
      <c r="B65" s="8">
        <f>'Scatterplot for given r'!C$4+'Scatterplot for given r'!C$6*'Norm Gen'!D65/'Norm Gen'!K$3</f>
        <v>16.895172535552703</v>
      </c>
      <c r="C65" s="8">
        <f>'Scatterplot for given r'!F$4-formulas!L$10*'Scatterplot for given r'!C$4+formulas!L$10*B65+formulas!L$11*'Norm Gen'!H65</f>
        <v>27.788232331859614</v>
      </c>
      <c r="D65">
        <f>IF('Scatterplot for given r'!J$5^2=1,0,C65-(formulas!P$3+formulas!P$10*(B65-formulas!P$2)))</f>
        <v>2.077197707047997</v>
      </c>
    </row>
    <row r="66" spans="1:4" ht="12.75">
      <c r="A66">
        <v>65</v>
      </c>
      <c r="B66" s="8">
        <f>'Scatterplot for given r'!C$4+'Scatterplot for given r'!C$6*'Norm Gen'!D66/'Norm Gen'!K$3</f>
        <v>6.566466776899962</v>
      </c>
      <c r="C66" s="8">
        <f>'Scatterplot for given r'!F$4-formulas!L$10*'Scatterplot for given r'!C$4+formulas!L$10*B66+formulas!L$11*'Norm Gen'!H66</f>
        <v>19.89000375464831</v>
      </c>
      <c r="D66">
        <f>IF('Scatterplot for given r'!J$5^2=1,0,C66-(formulas!P$3+formulas!P$10*(B66-formulas!P$2)))</f>
        <v>6.229125848265205</v>
      </c>
    </row>
    <row r="67" spans="1:4" ht="12.75">
      <c r="A67">
        <v>66</v>
      </c>
      <c r="B67" s="8">
        <f>'Scatterplot for given r'!C$4+'Scatterplot for given r'!C$6*'Norm Gen'!D67/'Norm Gen'!K$3</f>
        <v>15.960383893160518</v>
      </c>
      <c r="C67" s="8">
        <f>'Scatterplot for given r'!F$4-formulas!L$10*'Scatterplot for given r'!C$4+formulas!L$10*B67+formulas!L$11*'Norm Gen'!H67</f>
        <v>36.2125810191472</v>
      </c>
      <c r="D67">
        <f>IF('Scatterplot for given r'!J$5^2=1,0,C67-(formulas!P$3+formulas!P$10*(B67-formulas!P$2)))</f>
        <v>11.59213314379316</v>
      </c>
    </row>
    <row r="68" spans="1:4" ht="12.75">
      <c r="A68">
        <v>67</v>
      </c>
      <c r="B68" s="8">
        <f>'Scatterplot for given r'!C$4+'Scatterplot for given r'!C$6*'Norm Gen'!D68/'Norm Gen'!K$3</f>
        <v>13.063428633399187</v>
      </c>
      <c r="C68" s="8">
        <f>'Scatterplot for given r'!F$4-formulas!L$10*'Scatterplot for given r'!C$4+formulas!L$10*B68+formulas!L$11*'Norm Gen'!H68</f>
        <v>21.36840591638603</v>
      </c>
      <c r="D68">
        <f>IF('Scatterplot for given r'!J$5^2=1,0,C68-(formulas!P$3+formulas!P$10*(B68-formulas!P$2)))</f>
        <v>0.12773917742029894</v>
      </c>
    </row>
    <row r="69" spans="1:4" ht="12.75">
      <c r="A69">
        <v>68</v>
      </c>
      <c r="B69" s="8">
        <f>'Scatterplot for given r'!C$4+'Scatterplot for given r'!C$6*'Norm Gen'!D69/'Norm Gen'!K$3</f>
        <v>12.210486111579632</v>
      </c>
      <c r="C69" s="8">
        <f>'Scatterplot for given r'!F$4-formulas!L$10*'Scatterplot for given r'!C$4+formulas!L$10*B69+formulas!L$11*'Norm Gen'!H69</f>
        <v>20.54230756594604</v>
      </c>
      <c r="D69">
        <f>IF('Scatterplot for given r'!J$5^2=1,0,C69-(formulas!P$3+formulas!P$10*(B69-formulas!P$2)))</f>
        <v>0.2967404357698129</v>
      </c>
    </row>
    <row r="70" spans="1:4" ht="12.75">
      <c r="A70">
        <v>69</v>
      </c>
      <c r="B70" s="8">
        <f>'Scatterplot for given r'!C$4+'Scatterplot for given r'!C$6*'Norm Gen'!D70/'Norm Gen'!K$3</f>
        <v>14.174639830525935</v>
      </c>
      <c r="C70" s="8">
        <f>'Scatterplot for given r'!F$4-formulas!L$10*'Scatterplot for given r'!C$4+formulas!L$10*B70+formulas!L$11*'Norm Gen'!H70</f>
        <v>20.265752139932104</v>
      </c>
      <c r="D70">
        <f>IF('Scatterplot for given r'!J$5^2=1,0,C70-(formulas!P$3+formulas!P$10*(B70-formulas!P$2)))</f>
        <v>-2.2713276623482024</v>
      </c>
    </row>
    <row r="71" spans="1:4" ht="12.75">
      <c r="A71">
        <v>70</v>
      </c>
      <c r="B71" s="8">
        <f>'Scatterplot for given r'!C$4+'Scatterplot for given r'!C$6*'Norm Gen'!D71/'Norm Gen'!K$3</f>
        <v>13.122714186406117</v>
      </c>
      <c r="C71" s="8">
        <f>'Scatterplot for given r'!F$4-formulas!L$10*'Scatterplot for given r'!C$4+formulas!L$10*B71+formulas!L$11*'Norm Gen'!H71</f>
        <v>9.327859369642088</v>
      </c>
      <c r="D71">
        <f>IF('Scatterplot for given r'!J$5^2=1,0,C71-(formulas!P$3+formulas!P$10*(B71-formulas!P$2)))</f>
        <v>-11.981973847831732</v>
      </c>
    </row>
    <row r="72" spans="1:4" ht="12.75">
      <c r="A72">
        <v>71</v>
      </c>
      <c r="B72" s="8">
        <f>'Scatterplot for given r'!C$4+'Scatterplot for given r'!C$6*'Norm Gen'!D72/'Norm Gen'!K$3</f>
        <v>10.907640791761354</v>
      </c>
      <c r="C72" s="8">
        <f>'Scatterplot for given r'!F$4-formulas!L$10*'Scatterplot for given r'!C$4+formulas!L$10*B72+formulas!L$11*'Norm Gen'!H72</f>
        <v>13.130055418867142</v>
      </c>
      <c r="D72">
        <f>IF('Scatterplot for given r'!J$5^2=1,0,C72-(formulas!P$3+formulas!P$10*(B72-formulas!P$2)))</f>
        <v>-5.595525504854384</v>
      </c>
    </row>
    <row r="73" spans="1:4" ht="12.75">
      <c r="A73">
        <v>72</v>
      </c>
      <c r="B73" s="8">
        <f>'Scatterplot for given r'!C$4+'Scatterplot for given r'!C$6*'Norm Gen'!D73/'Norm Gen'!K$3</f>
        <v>10.43146291315605</v>
      </c>
      <c r="C73" s="8">
        <f>'Scatterplot for given r'!F$4-formulas!L$10*'Scatterplot for given r'!C$4+formulas!L$10*B73+formulas!L$11*'Norm Gen'!H73</f>
        <v>19.43870423207462</v>
      </c>
      <c r="D73">
        <f>IF('Scatterplot for given r'!J$5^2=1,0,C73-(formulas!P$3+formulas!P$10*(B73-formulas!P$2)))</f>
        <v>1.2686641667259622</v>
      </c>
    </row>
    <row r="74" spans="1:4" ht="12.75">
      <c r="A74">
        <v>73</v>
      </c>
      <c r="B74" s="8">
        <f>'Scatterplot for given r'!C$4+'Scatterplot for given r'!C$6*'Norm Gen'!D74/'Norm Gen'!K$3</f>
        <v>12.877718793710226</v>
      </c>
      <c r="C74" s="8">
        <f>'Scatterplot for given r'!F$4-formulas!L$10*'Scatterplot for given r'!C$4+formulas!L$10*B74+formulas!L$11*'Norm Gen'!H74</f>
        <v>17.938841515853177</v>
      </c>
      <c r="D74">
        <f>IF('Scatterplot for given r'!J$5^2=1,0,C74-(formulas!P$3+formulas!P$10*(B74-formulas!P$2)))</f>
        <v>-3.0851637434754267</v>
      </c>
    </row>
    <row r="75" spans="1:4" ht="12.75">
      <c r="A75">
        <v>74</v>
      </c>
      <c r="B75" s="8">
        <f>'Scatterplot for given r'!C$4+'Scatterplot for given r'!C$6*'Norm Gen'!D75/'Norm Gen'!K$3</f>
        <v>11.81825692405971</v>
      </c>
      <c r="C75" s="8">
        <f>'Scatterplot for given r'!F$4-formulas!L$10*'Scatterplot for given r'!C$4+formulas!L$10*B75+formulas!L$11*'Norm Gen'!H75</f>
        <v>18.30404117728428</v>
      </c>
      <c r="D75">
        <f>IF('Scatterplot for given r'!J$5^2=1,0,C75-(formulas!P$3+formulas!P$10*(B75-formulas!P$2)))</f>
        <v>-1.4839252341186935</v>
      </c>
    </row>
    <row r="76" spans="1:4" ht="12.75">
      <c r="A76">
        <v>75</v>
      </c>
      <c r="B76" s="8">
        <f>'Scatterplot for given r'!C$4+'Scatterplot for given r'!C$6*'Norm Gen'!D76/'Norm Gen'!K$3</f>
        <v>10.940100016390968</v>
      </c>
      <c r="C76" s="8">
        <f>'Scatterplot for given r'!F$4-formulas!L$10*'Scatterplot for given r'!C$4+formulas!L$10*B76+formulas!L$11*'Norm Gen'!H76</f>
        <v>18.666649966320083</v>
      </c>
      <c r="D76">
        <f>IF('Scatterplot for given r'!J$5^2=1,0,C76-(formulas!P$3+formulas!P$10*(B76-formulas!P$2)))</f>
        <v>-0.09680005280266002</v>
      </c>
    </row>
    <row r="77" spans="1:4" ht="12.75">
      <c r="A77">
        <v>76</v>
      </c>
      <c r="B77" s="8">
        <f>'Scatterplot for given r'!C$4+'Scatterplot for given r'!C$6*'Norm Gen'!D77/'Norm Gen'!K$3</f>
        <v>12.339367421440445</v>
      </c>
      <c r="C77" s="8">
        <f>'Scatterplot for given r'!F$4-formulas!L$10*'Scatterplot for given r'!C$4+formulas!L$10*B77+formulas!L$11*'Norm Gen'!H77</f>
        <v>18.43292147020003</v>
      </c>
      <c r="D77">
        <f>IF('Scatterplot for given r'!J$5^2=1,0,C77-(formulas!P$3+formulas!P$10*(B77-formulas!P$2)))</f>
        <v>-1.9630071881471487</v>
      </c>
    </row>
    <row r="78" spans="1:4" ht="12.75">
      <c r="A78">
        <v>77</v>
      </c>
      <c r="B78" s="8">
        <f>'Scatterplot for given r'!C$4+'Scatterplot for given r'!C$6*'Norm Gen'!D78/'Norm Gen'!K$3</f>
        <v>5.653906391817108</v>
      </c>
      <c r="C78" s="8">
        <f>'Scatterplot for given r'!F$4-formulas!L$10*'Scatterplot for given r'!C$4+formulas!L$10*B78+formulas!L$11*'Norm Gen'!H78</f>
        <v>16.1090377256726</v>
      </c>
      <c r="D78">
        <f>IF('Scatterplot for given r'!J$5^2=1,0,C78-(formulas!P$3+formulas!P$10*(B78-formulas!P$2)))</f>
        <v>3.5128136018861866</v>
      </c>
    </row>
    <row r="79" spans="1:4" ht="12.75">
      <c r="A79">
        <v>78</v>
      </c>
      <c r="B79" s="8">
        <f>'Scatterplot for given r'!C$4+'Scatterplot for given r'!C$6*'Norm Gen'!D79/'Norm Gen'!K$3</f>
        <v>6.956015557605202</v>
      </c>
      <c r="C79" s="8">
        <f>'Scatterplot for given r'!F$4-formulas!L$10*'Scatterplot for given r'!C$4+formulas!L$10*B79+formulas!L$11*'Norm Gen'!H79</f>
        <v>19.24287590159883</v>
      </c>
      <c r="D79">
        <f>IF('Scatterplot for given r'!J$5^2=1,0,C79-(formulas!P$3+formulas!P$10*(B79-formulas!P$2)))</f>
        <v>5.127524417726267</v>
      </c>
    </row>
    <row r="80" spans="1:4" ht="12.75">
      <c r="A80">
        <v>79</v>
      </c>
      <c r="B80" s="8">
        <f>'Scatterplot for given r'!C$4+'Scatterplot for given r'!C$6*'Norm Gen'!D80/'Norm Gen'!K$3</f>
        <v>14.104101134454549</v>
      </c>
      <c r="C80" s="8">
        <f>'Scatterplot for given r'!F$4-formulas!L$10*'Scatterplot for given r'!C$4+formulas!L$10*B80+formulas!L$11*'Norm Gen'!H80</f>
        <v>21.628766018297906</v>
      </c>
      <c r="D80">
        <f>IF('Scatterplot for given r'!J$5^2=1,0,C80-(formulas!P$3+formulas!P$10*(B80-formulas!P$2)))</f>
        <v>-0.8260186385657811</v>
      </c>
    </row>
    <row r="81" spans="1:4" ht="12.75">
      <c r="A81">
        <v>80</v>
      </c>
      <c r="B81" s="8">
        <f>'Scatterplot for given r'!C$4+'Scatterplot for given r'!C$6*'Norm Gen'!D81/'Norm Gen'!K$3</f>
        <v>14.056042990965079</v>
      </c>
      <c r="C81" s="8">
        <f>'Scatterplot for given r'!F$4-formulas!L$10*'Scatterplot for given r'!C$4+formulas!L$10*B81+formulas!L$11*'Norm Gen'!H81</f>
        <v>21.675846806393846</v>
      </c>
      <c r="D81">
        <f>IF('Scatterplot for given r'!J$5^2=1,0,C81-(formulas!P$3+formulas!P$10*(B81-formulas!P$2)))</f>
        <v>-0.7228700163987902</v>
      </c>
    </row>
    <row r="82" spans="1:4" ht="12.75">
      <c r="A82">
        <v>81</v>
      </c>
      <c r="B82" s="8">
        <f>'Scatterplot for given r'!C$4+'Scatterplot for given r'!C$6*'Norm Gen'!D82/'Norm Gen'!K$3</f>
        <v>10.497457007781865</v>
      </c>
      <c r="C82" s="8">
        <f>'Scatterplot for given r'!F$4-formulas!L$10*'Scatterplot for given r'!C$4+formulas!L$10*B82+formulas!L$11*'Norm Gen'!H82</f>
        <v>19.41861543945689</v>
      </c>
      <c r="D82">
        <f>IF('Scatterplot for given r'!J$5^2=1,0,C82-(formulas!P$3+formulas!P$10*(B82-formulas!P$2)))</f>
        <v>1.1715822637114464</v>
      </c>
    </row>
    <row r="83" spans="1:4" ht="12.75">
      <c r="A83">
        <v>82</v>
      </c>
      <c r="B83" s="8">
        <f>'Scatterplot for given r'!C$4+'Scatterplot for given r'!C$6*'Norm Gen'!D83/'Norm Gen'!K$3</f>
        <v>12.031628002295054</v>
      </c>
      <c r="C83" s="8">
        <f>'Scatterplot for given r'!F$4-formulas!L$10*'Scatterplot for given r'!C$4+formulas!L$10*B83+formulas!L$11*'Norm Gen'!H83</f>
        <v>20.636181579257684</v>
      </c>
      <c r="D83">
        <f>IF('Scatterplot for given r'!J$5^2=1,0,C83-(formulas!P$3+formulas!P$10*(B83-formulas!P$2)))</f>
        <v>0.5992822432468046</v>
      </c>
    </row>
    <row r="84" spans="1:4" ht="12.75">
      <c r="A84">
        <v>83</v>
      </c>
      <c r="B84" s="8">
        <f>'Scatterplot for given r'!C$4+'Scatterplot for given r'!C$6*'Norm Gen'!D84/'Norm Gen'!K$3</f>
        <v>11.921107137683949</v>
      </c>
      <c r="C84" s="8">
        <f>'Scatterplot for given r'!F$4-formulas!L$10*'Scatterplot for given r'!C$4+formulas!L$10*B84+formulas!L$11*'Norm Gen'!H84</f>
        <v>21.43382886109429</v>
      </c>
      <c r="D84">
        <f>IF('Scatterplot for given r'!J$5^2=1,0,C84-(formulas!P$3+formulas!P$10*(B84-formulas!P$2)))</f>
        <v>1.5258705337963718</v>
      </c>
    </row>
    <row r="85" spans="1:4" ht="12.75">
      <c r="A85">
        <v>84</v>
      </c>
      <c r="B85" s="8">
        <f>'Scatterplot for given r'!C$4+'Scatterplot for given r'!C$6*'Norm Gen'!D85/'Norm Gen'!K$3</f>
        <v>8.360463870311584</v>
      </c>
      <c r="C85" s="8">
        <f>'Scatterplot for given r'!F$4-formulas!L$10*'Scatterplot for given r'!C$4+formulas!L$10*B85+formulas!L$11*'Norm Gen'!H85</f>
        <v>10.722410729052264</v>
      </c>
      <c r="D85">
        <f>IF('Scatterplot for given r'!J$5^2=1,0,C85-(formulas!P$3+formulas!P$10*(B85-formulas!P$2)))</f>
        <v>-5.03146378631112</v>
      </c>
    </row>
    <row r="86" spans="1:4" ht="12.75">
      <c r="A86">
        <v>85</v>
      </c>
      <c r="B86" s="8">
        <f>'Scatterplot for given r'!C$4+'Scatterplot for given r'!C$6*'Norm Gen'!D86/'Norm Gen'!K$3</f>
        <v>18.05411192222769</v>
      </c>
      <c r="C86" s="8">
        <f>'Scatterplot for given r'!F$4-formulas!L$10*'Scatterplot for given r'!C$4+formulas!L$10*B86+formulas!L$11*'Norm Gen'!H86</f>
        <v>23.60958782351171</v>
      </c>
      <c r="D86">
        <f>IF('Scatterplot for given r'!J$5^2=1,0,C86-(formulas!P$3+formulas!P$10*(B86-formulas!P$2)))</f>
        <v>-3.4535427524207627</v>
      </c>
    </row>
    <row r="87" spans="1:4" ht="12.75">
      <c r="A87">
        <v>86</v>
      </c>
      <c r="B87" s="8">
        <f>'Scatterplot for given r'!C$4+'Scatterplot for given r'!C$6*'Norm Gen'!D87/'Norm Gen'!K$3</f>
        <v>9.940104407043348</v>
      </c>
      <c r="C87" s="8">
        <f>'Scatterplot for given r'!F$4-formulas!L$10*'Scatterplot for given r'!C$4+formulas!L$10*B87+formulas!L$11*'Norm Gen'!H87</f>
        <v>17.85544449188892</v>
      </c>
      <c r="D87">
        <f>IF('Scatterplot for given r'!J$5^2=1,0,C87-(formulas!P$3+formulas!P$10*(B87-formulas!P$2)))</f>
        <v>0.258656017005098</v>
      </c>
    </row>
    <row r="88" spans="1:4" ht="12.75">
      <c r="A88">
        <v>87</v>
      </c>
      <c r="B88" s="8">
        <f>'Scatterplot for given r'!C$4+'Scatterplot for given r'!C$6*'Norm Gen'!D88/'Norm Gen'!K$3</f>
        <v>12.507662839084716</v>
      </c>
      <c r="C88" s="8">
        <f>'Scatterplot for given r'!F$4-formulas!L$10*'Scatterplot for given r'!C$4+formulas!L$10*B88+formulas!L$11*'Norm Gen'!H88</f>
        <v>15.60485495738136</v>
      </c>
      <c r="D88">
        <f>IF('Scatterplot for given r'!J$5^2=1,0,C88-(formulas!P$3+formulas!P$10*(B88-formulas!P$2)))</f>
        <v>-4.987418354884138</v>
      </c>
    </row>
    <row r="89" spans="1:4" ht="12.75">
      <c r="A89">
        <v>88</v>
      </c>
      <c r="B89" s="8">
        <f>'Scatterplot for given r'!C$4+'Scatterplot for given r'!C$6*'Norm Gen'!D89/'Norm Gen'!K$3</f>
        <v>7.360959369630567</v>
      </c>
      <c r="C89" s="8">
        <f>'Scatterplot for given r'!F$4-formulas!L$10*'Scatterplot for given r'!C$4+formulas!L$10*B89+formulas!L$11*'Norm Gen'!H89</f>
        <v>18.468850951674753</v>
      </c>
      <c r="D89">
        <f>IF('Scatterplot for given r'!J$5^2=1,0,C89-(formulas!P$3+formulas!P$10*(B89-formulas!P$2)))</f>
        <v>3.8810650204392516</v>
      </c>
    </row>
    <row r="90" spans="1:4" ht="12.75">
      <c r="A90">
        <v>89</v>
      </c>
      <c r="B90" s="8">
        <f>'Scatterplot for given r'!C$4+'Scatterplot for given r'!C$6*'Norm Gen'!D90/'Norm Gen'!K$3</f>
        <v>12.42937256465038</v>
      </c>
      <c r="C90" s="8">
        <f>'Scatterplot for given r'!F$4-formulas!L$10*'Scatterplot for given r'!C$4+formulas!L$10*B90+formulas!L$11*'Norm Gen'!H90</f>
        <v>20.670530930192776</v>
      </c>
      <c r="D90">
        <f>IF('Scatterplot for given r'!J$5^2=1,0,C90-(formulas!P$3+formulas!P$10*(B90-formulas!P$2)))</f>
        <v>0.1695962714340027</v>
      </c>
    </row>
    <row r="91" spans="1:4" ht="12.75">
      <c r="A91">
        <v>90</v>
      </c>
      <c r="B91" s="8">
        <f>'Scatterplot for given r'!C$4+'Scatterplot for given r'!C$6*'Norm Gen'!D91/'Norm Gen'!K$3</f>
        <v>10.836954772545639</v>
      </c>
      <c r="C91" s="8">
        <f>'Scatterplot for given r'!F$4-formulas!L$10*'Scatterplot for given r'!C$4+formulas!L$10*B91+formulas!L$11*'Norm Gen'!H91</f>
        <v>14.948325494089884</v>
      </c>
      <c r="D91">
        <f>IF('Scatterplot for given r'!J$5^2=1,0,C91-(formulas!P$3+formulas!P$10*(B91-formulas!P$2)))</f>
        <v>-3.6947884072133075</v>
      </c>
    </row>
    <row r="92" spans="1:4" ht="12.75">
      <c r="A92">
        <v>91</v>
      </c>
      <c r="B92" s="8">
        <f>'Scatterplot for given r'!C$4+'Scatterplot for given r'!C$6*'Norm Gen'!D92/'Norm Gen'!K$3</f>
        <v>7.171465181596421</v>
      </c>
      <c r="C92" s="8">
        <f>'Scatterplot for given r'!F$4-formulas!L$10*'Scatterplot for given r'!C$4+formulas!L$10*B92+formulas!L$11*'Norm Gen'!H92</f>
        <v>14.87254512998637</v>
      </c>
      <c r="D92">
        <f>IF('Scatterplot for given r'!J$5^2=1,0,C92-(formulas!P$3+formulas!P$10*(B92-formulas!P$2)))</f>
        <v>0.5058357514573792</v>
      </c>
    </row>
    <row r="93" spans="1:4" ht="12.75">
      <c r="A93">
        <v>92</v>
      </c>
      <c r="B93" s="8">
        <f>'Scatterplot for given r'!C$4+'Scatterplot for given r'!C$6*'Norm Gen'!D93/'Norm Gen'!K$3</f>
        <v>9.307189613887104</v>
      </c>
      <c r="C93" s="8">
        <f>'Scatterplot for given r'!F$4-formulas!L$10*'Scatterplot for given r'!C$4+formulas!L$10*B93+formulas!L$11*'Norm Gen'!H93</f>
        <v>18.62483638138325</v>
      </c>
      <c r="D93">
        <f>IF('Scatterplot for given r'!J$5^2=1,0,C93-(formulas!P$3+formulas!P$10*(B93-formulas!P$2)))</f>
        <v>1.7664484985150644</v>
      </c>
    </row>
    <row r="94" spans="1:4" ht="12.75">
      <c r="A94">
        <v>93</v>
      </c>
      <c r="B94" s="8">
        <f>'Scatterplot for given r'!C$4+'Scatterplot for given r'!C$6*'Norm Gen'!D94/'Norm Gen'!K$3</f>
        <v>7.4652390803189945</v>
      </c>
      <c r="C94" s="8">
        <f>'Scatterplot for given r'!F$4-formulas!L$10*'Scatterplot for given r'!C$4+formulas!L$10*B94+formulas!L$11*'Norm Gen'!H94</f>
        <v>15.38300315589059</v>
      </c>
      <c r="D94">
        <f>IF('Scatterplot for given r'!J$5^2=1,0,C94-(formulas!P$3+formulas!P$10*(B94-formulas!P$2)))</f>
        <v>0.6735575621852536</v>
      </c>
    </row>
    <row r="95" spans="1:4" ht="12.75">
      <c r="A95">
        <v>94</v>
      </c>
      <c r="B95" s="8">
        <f>'Scatterplot for given r'!C$4+'Scatterplot for given r'!C$6*'Norm Gen'!D95/'Norm Gen'!K$3</f>
        <v>10.875604990673548</v>
      </c>
      <c r="C95" s="8">
        <f>'Scatterplot for given r'!F$4-formulas!L$10*'Scatterplot for given r'!C$4+formulas!L$10*B95+formulas!L$11*'Norm Gen'!H95</f>
        <v>16.232948849558696</v>
      </c>
      <c r="D95">
        <f>IF('Scatterplot for given r'!J$5^2=1,0,C95-(formulas!P$3+formulas!P$10*(B95-formulas!P$2)))</f>
        <v>-2.4552569728937215</v>
      </c>
    </row>
    <row r="96" spans="1:4" ht="12.75">
      <c r="A96">
        <v>95</v>
      </c>
      <c r="B96" s="8">
        <f>'Scatterplot for given r'!C$4+'Scatterplot for given r'!C$6*'Norm Gen'!D96/'Norm Gen'!K$3</f>
        <v>12.845880935879899</v>
      </c>
      <c r="C96" s="8">
        <f>'Scatterplot for given r'!F$4-formulas!L$10*'Scatterplot for given r'!C$4+formulas!L$10*B96+formulas!L$11*'Norm Gen'!H96</f>
        <v>22.249740027226103</v>
      </c>
      <c r="D96">
        <f>IF('Scatterplot for given r'!J$5^2=1,0,C96-(formulas!P$3+formulas!P$10*(B96-formulas!P$2)))</f>
        <v>1.2628789353662135</v>
      </c>
    </row>
    <row r="97" spans="1:4" ht="12.75">
      <c r="A97">
        <v>96</v>
      </c>
      <c r="B97" s="8">
        <f>'Scatterplot for given r'!C$4+'Scatterplot for given r'!C$6*'Norm Gen'!D97/'Norm Gen'!K$3</f>
        <v>6.378182544538729</v>
      </c>
      <c r="C97" s="8">
        <f>'Scatterplot for given r'!F$4-formulas!L$10*'Scatterplot for given r'!C$4+formulas!L$10*B97+formulas!L$11*'Norm Gen'!H97</f>
        <v>15.270723553584737</v>
      </c>
      <c r="D97">
        <f>IF('Scatterplot for given r'!J$5^2=1,0,C97-(formulas!P$3+formulas!P$10*(B97-formulas!P$2)))</f>
        <v>1.829510584956413</v>
      </c>
    </row>
    <row r="98" spans="1:4" ht="12.75">
      <c r="A98">
        <v>97</v>
      </c>
      <c r="B98" s="8">
        <f>'Scatterplot for given r'!C$4+'Scatterplot for given r'!C$6*'Norm Gen'!D98/'Norm Gen'!K$3</f>
        <v>11.425784129214213</v>
      </c>
      <c r="C98" s="8">
        <f>'Scatterplot for given r'!F$4-formulas!L$10*'Scatterplot for given r'!C$4+formulas!L$10*B98+formulas!L$11*'Norm Gen'!H98</f>
        <v>19.86160719491275</v>
      </c>
      <c r="D98">
        <f>IF('Scatterplot for given r'!J$5^2=1,0,C98-(formulas!P$3+formulas!P$10*(B98-formulas!P$2)))</f>
        <v>0.5315257108295377</v>
      </c>
    </row>
    <row r="99" spans="1:4" ht="12.75">
      <c r="A99">
        <v>98</v>
      </c>
      <c r="B99" s="8">
        <f>'Scatterplot for given r'!C$4+'Scatterplot for given r'!C$6*'Norm Gen'!D99/'Norm Gen'!K$3</f>
        <v>15.790777621157243</v>
      </c>
      <c r="C99" s="8">
        <f>'Scatterplot for given r'!F$4-formulas!L$10*'Scatterplot for given r'!C$4+formulas!L$10*B99+formulas!L$11*'Norm Gen'!H99</f>
        <v>19.690040244135076</v>
      </c>
      <c r="D99">
        <f>IF('Scatterplot for given r'!J$5^2=1,0,C99-(formulas!P$3+formulas!P$10*(B99-formulas!P$2)))</f>
        <v>-4.7325336472151385</v>
      </c>
    </row>
    <row r="100" spans="1:4" ht="12.75">
      <c r="A100">
        <v>99</v>
      </c>
      <c r="B100" s="8">
        <f>'Scatterplot for given r'!C$4+'Scatterplot for given r'!C$6*'Norm Gen'!D100/'Norm Gen'!K$3</f>
        <v>16.36584241633618</v>
      </c>
      <c r="C100" s="8">
        <f>'Scatterplot for given r'!F$4-formulas!L$10*'Scatterplot for given r'!C$4+formulas!L$10*B100+formulas!L$11*'Norm Gen'!H100</f>
        <v>26.934944916796145</v>
      </c>
      <c r="D100">
        <f>IF('Scatterplot for given r'!J$5^2=1,0,C100-(formulas!P$3+formulas!P$10*(B100-formulas!P$2)))</f>
        <v>1.8414620977371534</v>
      </c>
    </row>
    <row r="101" spans="1:4" ht="12.75">
      <c r="A101">
        <v>100</v>
      </c>
      <c r="B101" s="8">
        <f>'Scatterplot for given r'!C$4+'Scatterplot for given r'!C$6*'Norm Gen'!D101/'Norm Gen'!K$3</f>
        <v>9.737050763846673</v>
      </c>
      <c r="C101" s="8">
        <f>'Scatterplot for given r'!F$4-formulas!L$10*'Scatterplot for given r'!C$4+formulas!L$10*B101+formulas!L$11*'Norm Gen'!H101</f>
        <v>14.866759635143174</v>
      </c>
      <c r="D101">
        <f>IF('Scatterplot for given r'!J$5^2=1,0,C101-(formulas!P$3+formulas!P$10*(B101-formulas!P$2)))</f>
        <v>-2.493132922677857</v>
      </c>
    </row>
    <row r="102" spans="1:4" ht="12.75">
      <c r="A102">
        <v>101</v>
      </c>
      <c r="B102" s="8">
        <f>'Scatterplot for given r'!C$4+'Scatterplot for given r'!C$6*'Norm Gen'!D102/'Norm Gen'!K$3</f>
        <v>8.584061602014463</v>
      </c>
      <c r="C102" s="8">
        <f>'Scatterplot for given r'!F$4-formulas!L$10*'Scatterplot for given r'!C$4+formulas!L$10*B102+formulas!L$11*'Norm Gen'!H102</f>
        <v>14.219677305187284</v>
      </c>
      <c r="D102">
        <f>IF('Scatterplot for given r'!J$5^2=1,0,C102-(formulas!P$3+formulas!P$10*(B102-formulas!P$2)))</f>
        <v>-1.7950612304961329</v>
      </c>
    </row>
    <row r="103" spans="1:4" ht="12.75">
      <c r="A103">
        <v>102</v>
      </c>
      <c r="B103" s="8">
        <f>'Scatterplot for given r'!C$4+'Scatterplot for given r'!C$6*'Norm Gen'!D103/'Norm Gen'!K$3</f>
        <v>14.776307113714244</v>
      </c>
      <c r="C103" s="8">
        <f>'Scatterplot for given r'!F$4-formulas!L$10*'Scatterplot for given r'!C$4+formulas!L$10*B103+formulas!L$11*'Norm Gen'!H103</f>
        <v>24.674634360957704</v>
      </c>
      <c r="D103">
        <f>IF('Scatterplot for given r'!J$5^2=1,0,C103-(formulas!P$3+formulas!P$10*(B103-formulas!P$2)))</f>
        <v>1.4356093949576874</v>
      </c>
    </row>
    <row r="104" spans="1:4" ht="12.75">
      <c r="A104">
        <v>103</v>
      </c>
      <c r="B104" s="8">
        <f>'Scatterplot for given r'!C$4+'Scatterplot for given r'!C$6*'Norm Gen'!D104/'Norm Gen'!K$3</f>
        <v>13.662579672312525</v>
      </c>
      <c r="C104" s="8">
        <f>'Scatterplot for given r'!F$4-formulas!L$10*'Scatterplot for given r'!C$4+formulas!L$10*B104+formulas!L$11*'Norm Gen'!H104</f>
        <v>20.855820655041423</v>
      </c>
      <c r="D104">
        <f>IF('Scatterplot for given r'!J$5^2=1,0,C104-(formulas!P$3+formulas!P$10*(B104-formulas!P$2)))</f>
        <v>-1.0838556293232209</v>
      </c>
    </row>
    <row r="105" spans="1:4" ht="12.75">
      <c r="A105">
        <v>104</v>
      </c>
      <c r="B105" s="8">
        <f>'Scatterplot for given r'!C$4+'Scatterplot for given r'!C$6*'Norm Gen'!D105/'Norm Gen'!K$3</f>
        <v>15.884411497789259</v>
      </c>
      <c r="C105" s="8">
        <f>'Scatterplot for given r'!F$4-formulas!L$10*'Scatterplot for given r'!C$4+formulas!L$10*B105+formulas!L$11*'Norm Gen'!H105</f>
        <v>23.972714383954692</v>
      </c>
      <c r="D105">
        <f>IF('Scatterplot for given r'!J$5^2=1,0,C105-(formulas!P$3+formulas!P$10*(B105-formulas!P$2)))</f>
        <v>-0.5590990301328773</v>
      </c>
    </row>
    <row r="106" spans="1:4" ht="12.75">
      <c r="A106">
        <v>105</v>
      </c>
      <c r="B106" s="8">
        <f>'Scatterplot for given r'!C$4+'Scatterplot for given r'!C$6*'Norm Gen'!D106/'Norm Gen'!K$3</f>
        <v>16.253709085394984</v>
      </c>
      <c r="C106" s="8">
        <f>'Scatterplot for given r'!F$4-formulas!L$10*'Scatterplot for given r'!C$4+formulas!L$10*B106+formulas!L$11*'Norm Gen'!H106</f>
        <v>22.917730377345123</v>
      </c>
      <c r="D106">
        <f>IF('Scatterplot for given r'!J$5^2=1,0,C106-(formulas!P$3+formulas!P$10*(B106-formulas!P$2)))</f>
        <v>-2.0449302222824706</v>
      </c>
    </row>
    <row r="107" spans="1:4" ht="12.75">
      <c r="A107">
        <v>106</v>
      </c>
      <c r="B107" s="8">
        <f>'Scatterplot for given r'!C$4+'Scatterplot for given r'!C$6*'Norm Gen'!D107/'Norm Gen'!K$3</f>
        <v>9.082261670917887</v>
      </c>
      <c r="C107" s="8">
        <f>'Scatterplot for given r'!F$4-formulas!L$10*'Scatterplot for given r'!C$4+formulas!L$10*B107+formulas!L$11*'Norm Gen'!H107</f>
        <v>27.10841009944369</v>
      </c>
      <c r="D107">
        <f>IF('Scatterplot for given r'!J$5^2=1,0,C107-(formulas!P$3+formulas!P$10*(B107-formulas!P$2)))</f>
        <v>10.512438150039596</v>
      </c>
    </row>
    <row r="108" spans="1:4" ht="12.75">
      <c r="A108">
        <v>107</v>
      </c>
      <c r="B108" s="8">
        <f>'Scatterplot for given r'!C$4+'Scatterplot for given r'!C$6*'Norm Gen'!D108/'Norm Gen'!K$3</f>
        <v>13.632898386497068</v>
      </c>
      <c r="C108" s="8">
        <f>'Scatterplot for given r'!F$4-formulas!L$10*'Scatterplot for given r'!C$4+formulas!L$10*B108+formulas!L$11*'Norm Gen'!H108</f>
        <v>16.754855971792345</v>
      </c>
      <c r="D108">
        <f>IF('Scatterplot for given r'!J$5^2=1,0,C108-(formulas!P$3+formulas!P$10*(B108-formulas!P$2)))</f>
        <v>-5.150192145787599</v>
      </c>
    </row>
    <row r="109" spans="1:4" ht="12.75">
      <c r="A109">
        <v>108</v>
      </c>
      <c r="B109" s="8">
        <f>'Scatterplot for given r'!C$4+'Scatterplot for given r'!C$6*'Norm Gen'!D109/'Norm Gen'!K$3</f>
        <v>11.926344032681778</v>
      </c>
      <c r="C109" s="8">
        <f>'Scatterplot for given r'!F$4-formulas!L$10*'Scatterplot for given r'!C$4+formulas!L$10*B109+formulas!L$11*'Norm Gen'!H109</f>
        <v>14.287185408365339</v>
      </c>
      <c r="D109">
        <f>IF('Scatterplot for given r'!J$5^2=1,0,C109-(formulas!P$3+formulas!P$10*(B109-formulas!P$2)))</f>
        <v>-5.626882629763379</v>
      </c>
    </row>
    <row r="110" spans="1:4" ht="12.75">
      <c r="A110">
        <v>109</v>
      </c>
      <c r="B110" s="8">
        <f>'Scatterplot for given r'!C$4+'Scatterplot for given r'!C$6*'Norm Gen'!D110/'Norm Gen'!K$3</f>
        <v>11.189018920133424</v>
      </c>
      <c r="C110" s="8">
        <f>'Scatterplot for given r'!F$4-formulas!L$10*'Scatterplot for given r'!C$4+formulas!L$10*B110+formulas!L$11*'Norm Gen'!H110</f>
        <v>22.134089957845923</v>
      </c>
      <c r="D110">
        <f>IF('Scatterplot for given r'!J$5^2=1,0,C110-(formulas!P$3+formulas!P$10*(B110-formulas!P$2)))</f>
        <v>3.0802345510236364</v>
      </c>
    </row>
    <row r="111" spans="1:4" ht="12.75">
      <c r="A111">
        <v>110</v>
      </c>
      <c r="B111" s="8">
        <f>'Scatterplot for given r'!C$4+'Scatterplot for given r'!C$6*'Norm Gen'!D111/'Norm Gen'!K$3</f>
        <v>11.734751278413874</v>
      </c>
      <c r="C111" s="8">
        <f>'Scatterplot for given r'!F$4-formulas!L$10*'Scatterplot for given r'!C$4+formulas!L$10*B111+formulas!L$11*'Norm Gen'!H111</f>
        <v>12.414557390355853</v>
      </c>
      <c r="D111">
        <f>IF('Scatterplot for given r'!J$5^2=1,0,C111-(formulas!P$3+formulas!P$10*(B111-formulas!P$2)))</f>
        <v>-7.275985767793639</v>
      </c>
    </row>
    <row r="112" spans="1:4" ht="12.75">
      <c r="A112">
        <v>111</v>
      </c>
      <c r="B112" s="8">
        <f>'Scatterplot for given r'!C$4+'Scatterplot for given r'!C$6*'Norm Gen'!D112/'Norm Gen'!K$3</f>
        <v>11.977828484574237</v>
      </c>
      <c r="C112" s="8">
        <f>'Scatterplot for given r'!F$4-formulas!L$10*'Scatterplot for given r'!C$4+formulas!L$10*B112+formulas!L$11*'Norm Gen'!H112</f>
        <v>17.61981532394494</v>
      </c>
      <c r="D112">
        <f>IF('Scatterplot for given r'!J$5^2=1,0,C112-(formulas!P$3+formulas!P$10*(B112-formulas!P$2)))</f>
        <v>-2.3543179080583165</v>
      </c>
    </row>
    <row r="113" spans="1:4" ht="12.75">
      <c r="A113">
        <v>112</v>
      </c>
      <c r="B113" s="8">
        <f>'Scatterplot for given r'!C$4+'Scatterplot for given r'!C$6*'Norm Gen'!D113/'Norm Gen'!K$3</f>
        <v>8.043702295876948</v>
      </c>
      <c r="C113" s="8">
        <f>'Scatterplot for given r'!F$4-formulas!L$10*'Scatterplot for given r'!C$4+formulas!L$10*B113+formulas!L$11*'Norm Gen'!H113</f>
        <v>18.127512220992884</v>
      </c>
      <c r="D113">
        <f>IF('Scatterplot for given r'!J$5^2=1,0,C113-(formulas!P$3+formulas!P$10*(B113-formulas!P$2)))</f>
        <v>2.7431928758032527</v>
      </c>
    </row>
    <row r="114" spans="1:4" ht="12.75">
      <c r="A114">
        <v>113</v>
      </c>
      <c r="B114" s="8">
        <f>'Scatterplot for given r'!C$4+'Scatterplot for given r'!C$6*'Norm Gen'!D114/'Norm Gen'!K$3</f>
        <v>11.043478288594335</v>
      </c>
      <c r="C114" s="8">
        <f>'Scatterplot for given r'!F$4-formulas!L$10*'Scatterplot for given r'!C$4+formulas!L$10*B114+formulas!L$11*'Norm Gen'!H114</f>
        <v>15.192313193245992</v>
      </c>
      <c r="D114">
        <f>IF('Scatterplot for given r'!J$5^2=1,0,C114-(formulas!P$3+formulas!P$10*(B114-formulas!P$2)))</f>
        <v>-3.6917448101140184</v>
      </c>
    </row>
    <row r="115" spans="1:4" ht="12.75">
      <c r="A115">
        <v>114</v>
      </c>
      <c r="B115" s="8">
        <f>'Scatterplot for given r'!C$4+'Scatterplot for given r'!C$6*'Norm Gen'!D115/'Norm Gen'!K$3</f>
        <v>12.894672202709836</v>
      </c>
      <c r="C115" s="8">
        <f>'Scatterplot for given r'!F$4-formulas!L$10*'Scatterplot for given r'!C$4+formulas!L$10*B115+formulas!L$11*'Norm Gen'!H115</f>
        <v>18.601415761054213</v>
      </c>
      <c r="D115">
        <f>IF('Scatterplot for given r'!J$5^2=1,0,C115-(formulas!P$3+formulas!P$10*(B115-formulas!P$2)))</f>
        <v>-2.442368475440606</v>
      </c>
    </row>
    <row r="116" spans="1:4" ht="12.75">
      <c r="A116">
        <v>115</v>
      </c>
      <c r="B116" s="8">
        <f>'Scatterplot for given r'!C$4+'Scatterplot for given r'!C$6*'Norm Gen'!D116/'Norm Gen'!K$3</f>
        <v>12.198345249268526</v>
      </c>
      <c r="C116" s="8">
        <f>'Scatterplot for given r'!F$4-formulas!L$10*'Scatterplot for given r'!C$4+formulas!L$10*B116+formulas!L$11*'Norm Gen'!H116</f>
        <v>23.62327497414723</v>
      </c>
      <c r="D116">
        <f>IF('Scatterplot for given r'!J$5^2=1,0,C116-(formulas!P$3+formulas!P$10*(B116-formulas!P$2)))</f>
        <v>3.3918721833339625</v>
      </c>
    </row>
    <row r="117" spans="1:4" ht="12.75">
      <c r="A117">
        <v>116</v>
      </c>
      <c r="B117" s="8">
        <f>'Scatterplot for given r'!C$4+'Scatterplot for given r'!C$6*'Norm Gen'!D117/'Norm Gen'!K$3</f>
        <v>12.644781219932034</v>
      </c>
      <c r="C117" s="8">
        <f>'Scatterplot for given r'!F$4-formulas!L$10*'Scatterplot for given r'!C$4+formulas!L$10*B117+formulas!L$11*'Norm Gen'!H117</f>
        <v>22.528274463685023</v>
      </c>
      <c r="D117">
        <f>IF('Scatterplot for given r'!J$5^2=1,0,C117-(formulas!P$3+formulas!P$10*(B117-formulas!P$2)))</f>
        <v>1.7760297070976492</v>
      </c>
    </row>
    <row r="118" spans="1:4" ht="12.75">
      <c r="A118">
        <v>117</v>
      </c>
      <c r="B118" s="8">
        <f>'Scatterplot for given r'!C$4+'Scatterplot for given r'!C$6*'Norm Gen'!D118/'Norm Gen'!K$3</f>
        <v>14.537156565994739</v>
      </c>
      <c r="C118" s="8">
        <f>'Scatterplot for given r'!F$4-formulas!L$10*'Scatterplot for given r'!C$4+formulas!L$10*B118+formulas!L$11*'Norm Gen'!H118</f>
        <v>22.25301584601603</v>
      </c>
      <c r="D118">
        <f>IF('Scatterplot for given r'!J$5^2=1,0,C118-(formulas!P$3+formulas!P$10*(B118-formulas!P$2)))</f>
        <v>-0.7070001476445569</v>
      </c>
    </row>
    <row r="119" spans="1:4" ht="12.75">
      <c r="A119">
        <v>118</v>
      </c>
      <c r="B119" s="8">
        <f>'Scatterplot for given r'!C$4+'Scatterplot for given r'!C$6*'Norm Gen'!D119/'Norm Gen'!K$3</f>
        <v>9.536757693123954</v>
      </c>
      <c r="C119" s="8">
        <f>'Scatterplot for given r'!F$4-formulas!L$10*'Scatterplot for given r'!C$4+formulas!L$10*B119+formulas!L$11*'Norm Gen'!H119</f>
        <v>19.862239855425333</v>
      </c>
      <c r="D119">
        <f>IF('Scatterplot for given r'!J$5^2=1,0,C119-(formulas!P$3+formulas!P$10*(B119-formulas!P$2)))</f>
        <v>2.736022546780813</v>
      </c>
    </row>
    <row r="120" spans="1:4" ht="12.75">
      <c r="A120">
        <v>119</v>
      </c>
      <c r="B120" s="8">
        <f>'Scatterplot for given r'!C$4+'Scatterplot for given r'!C$6*'Norm Gen'!D120/'Norm Gen'!K$3</f>
        <v>10.720573190231802</v>
      </c>
      <c r="C120" s="8">
        <f>'Scatterplot for given r'!F$4-formulas!L$10*'Scatterplot for given r'!C$4+formulas!L$10*B120+formulas!L$11*'Norm Gen'!H120</f>
        <v>23.030035115923422</v>
      </c>
      <c r="D120">
        <f>IF('Scatterplot for given r'!J$5^2=1,0,C120-(formulas!P$3+formulas!P$10*(B120-formulas!P$2)))</f>
        <v>4.522699727319711</v>
      </c>
    </row>
    <row r="121" spans="1:4" ht="12.75">
      <c r="A121">
        <v>120</v>
      </c>
      <c r="B121" s="8">
        <f>'Scatterplot for given r'!C$4+'Scatterplot for given r'!C$6*'Norm Gen'!D121/'Norm Gen'!K$3</f>
        <v>8.89940112612316</v>
      </c>
      <c r="C121" s="8">
        <f>'Scatterplot for given r'!F$4-formulas!L$10*'Scatterplot for given r'!C$4+formulas!L$10*B121+formulas!L$11*'Norm Gen'!H121</f>
        <v>18.645076010333234</v>
      </c>
      <c r="D121">
        <f>IF('Scatterplot for given r'!J$5^2=1,0,C121-(formulas!P$3+formulas!P$10*(B121-formulas!P$2)))</f>
        <v>2.2624413631896623</v>
      </c>
    </row>
    <row r="122" spans="1:4" ht="12.75">
      <c r="A122">
        <v>121</v>
      </c>
      <c r="B122" s="8">
        <f>'Scatterplot for given r'!C$4+'Scatterplot for given r'!C$6*'Norm Gen'!D122/'Norm Gen'!K$3</f>
        <v>12.402752369209903</v>
      </c>
      <c r="C122" s="8">
        <f>'Scatterplot for given r'!F$4-formulas!L$10*'Scatterplot for given r'!C$4+formulas!L$10*B122+formulas!L$11*'Norm Gen'!H122</f>
        <v>15.848344653102428</v>
      </c>
      <c r="D122">
        <f>IF('Scatterplot for given r'!J$5^2=1,0,C122-(formulas!P$3+formulas!P$10*(B122-formulas!P$2)))</f>
        <v>-4.6215331109757845</v>
      </c>
    </row>
    <row r="123" spans="1:4" ht="12.75">
      <c r="A123">
        <v>122</v>
      </c>
      <c r="B123" s="8">
        <f>'Scatterplot for given r'!C$4+'Scatterplot for given r'!C$6*'Norm Gen'!D123/'Norm Gen'!K$3</f>
        <v>12.205907435935485</v>
      </c>
      <c r="C123" s="8">
        <f>'Scatterplot for given r'!F$4-formulas!L$10*'Scatterplot for given r'!C$4+formulas!L$10*B123+formulas!L$11*'Norm Gen'!H123</f>
        <v>16.592427876679622</v>
      </c>
      <c r="D123">
        <f>IF('Scatterplot for given r'!J$5^2=1,0,C123-(formulas!P$3+formulas!P$10*(B123-formulas!P$2)))</f>
        <v>-3.647797465245098</v>
      </c>
    </row>
    <row r="124" spans="1:4" ht="12.75">
      <c r="A124">
        <v>123</v>
      </c>
      <c r="B124" s="8">
        <f>'Scatterplot for given r'!C$4+'Scatterplot for given r'!C$6*'Norm Gen'!D124/'Norm Gen'!K$3</f>
        <v>16.205420325870577</v>
      </c>
      <c r="C124" s="8">
        <f>'Scatterplot for given r'!F$4-formulas!L$10*'Scatterplot for given r'!C$4+formulas!L$10*B124+formulas!L$11*'Norm Gen'!H124</f>
        <v>19.206813049436096</v>
      </c>
      <c r="D124">
        <f>IF('Scatterplot for given r'!J$5^2=1,0,C124-(formulas!P$3+formulas!P$10*(B124-formulas!P$2)))</f>
        <v>-5.6995106640796855</v>
      </c>
    </row>
    <row r="125" spans="1:4" ht="12.75">
      <c r="A125">
        <v>124</v>
      </c>
      <c r="B125" s="8">
        <f>'Scatterplot for given r'!C$4+'Scatterplot for given r'!C$6*'Norm Gen'!D125/'Norm Gen'!K$3</f>
        <v>13.307792367282039</v>
      </c>
      <c r="C125" s="8">
        <f>'Scatterplot for given r'!F$4-formulas!L$10*'Scatterplot for given r'!C$4+formulas!L$10*B125+formulas!L$11*'Norm Gen'!H125</f>
        <v>23.26539667026127</v>
      </c>
      <c r="D125">
        <f>IF('Scatterplot for given r'!J$5^2=1,0,C125-(formulas!P$3+formulas!P$10*(B125-formulas!P$2)))</f>
        <v>1.7396389084322053</v>
      </c>
    </row>
    <row r="126" spans="1:4" ht="12.75">
      <c r="A126">
        <v>125</v>
      </c>
      <c r="B126" s="8">
        <f>'Scatterplot for given r'!C$4+'Scatterplot for given r'!C$6*'Norm Gen'!D126/'Norm Gen'!K$3</f>
        <v>7.902274868249215</v>
      </c>
      <c r="C126" s="8">
        <f>'Scatterplot for given r'!F$4-formulas!L$10*'Scatterplot for given r'!C$4+formulas!L$10*B126+formulas!L$11*'Norm Gen'!H126</f>
        <v>15.276077367367899</v>
      </c>
      <c r="D126">
        <f>IF('Scatterplot for given r'!J$5^2=1,0,C126-(formulas!P$3+formulas!P$10*(B126-formulas!P$2)))</f>
        <v>0.05675668774395781</v>
      </c>
    </row>
    <row r="127" spans="1:4" ht="12.75">
      <c r="A127">
        <v>126</v>
      </c>
      <c r="B127" s="8">
        <f>'Scatterplot for given r'!C$4+'Scatterplot for given r'!C$6*'Norm Gen'!D127/'Norm Gen'!K$3</f>
        <v>10.225121307247964</v>
      </c>
      <c r="C127" s="8">
        <f>'Scatterplot for given r'!F$4-formulas!L$10*'Scatterplot for given r'!C$4+formulas!L$10*B127+formulas!L$11*'Norm Gen'!H127</f>
        <v>18.051423247963328</v>
      </c>
      <c r="D127">
        <f>IF('Scatterplot for given r'!J$5^2=1,0,C127-(formulas!P$3+formulas!P$10*(B127-formulas!P$2)))</f>
        <v>0.12211505617410978</v>
      </c>
    </row>
    <row r="128" spans="1:4" ht="12.75">
      <c r="A128">
        <v>127</v>
      </c>
      <c r="B128" s="8">
        <f>'Scatterplot for given r'!C$4+'Scatterplot for given r'!C$6*'Norm Gen'!D128/'Norm Gen'!K$3</f>
        <v>19.641316289753696</v>
      </c>
      <c r="C128" s="8">
        <f>'Scatterplot for given r'!F$4-formulas!L$10*'Scatterplot for given r'!C$4+formulas!L$10*B128+formulas!L$11*'Norm Gen'!H128</f>
        <v>24.21193776546172</v>
      </c>
      <c r="D128">
        <f>IF('Scatterplot for given r'!J$5^2=1,0,C128-(formulas!P$3+formulas!P$10*(B128-formulas!P$2)))</f>
        <v>-4.702931239251143</v>
      </c>
    </row>
    <row r="129" spans="1:4" ht="12.75">
      <c r="A129">
        <v>128</v>
      </c>
      <c r="B129" s="8">
        <f>'Scatterplot for given r'!C$4+'Scatterplot for given r'!C$6*'Norm Gen'!D129/'Norm Gen'!K$3</f>
        <v>12.748511479421834</v>
      </c>
      <c r="C129" s="8">
        <f>'Scatterplot for given r'!F$4-formulas!L$10*'Scatterplot for given r'!C$4+formulas!L$10*B129+formulas!L$11*'Norm Gen'!H129</f>
        <v>18.504437895378985</v>
      </c>
      <c r="D129">
        <f>IF('Scatterplot for given r'!J$5^2=1,0,C129-(formulas!P$3+formulas!P$10*(B129-formulas!P$2)))</f>
        <v>-2.3688254972798255</v>
      </c>
    </row>
    <row r="130" spans="1:4" ht="12.75">
      <c r="A130">
        <v>129</v>
      </c>
      <c r="B130" s="8">
        <f>'Scatterplot for given r'!C$4+'Scatterplot for given r'!C$6*'Norm Gen'!D130/'Norm Gen'!K$3</f>
        <v>10.305571941876973</v>
      </c>
      <c r="C130" s="8">
        <f>'Scatterplot for given r'!F$4-formulas!L$10*'Scatterplot for given r'!C$4+formulas!L$10*B130+formulas!L$11*'Norm Gen'!H130</f>
        <v>16.07072556180453</v>
      </c>
      <c r="D130">
        <f>IF('Scatterplot for given r'!J$5^2=1,0,C130-(formulas!P$3+formulas!P$10*(B130-formulas!P$2)))</f>
        <v>-1.9524417037185344</v>
      </c>
    </row>
    <row r="131" spans="1:4" ht="12.75">
      <c r="A131">
        <v>130</v>
      </c>
      <c r="B131" s="8">
        <f>'Scatterplot for given r'!C$4+'Scatterplot for given r'!C$6*'Norm Gen'!D131/'Norm Gen'!K$3</f>
        <v>11.210051636712633</v>
      </c>
      <c r="C131" s="8">
        <f>'Scatterplot for given r'!F$4-formulas!L$10*'Scatterplot for given r'!C$4+formulas!L$10*B131+formulas!L$11*'Norm Gen'!H131</f>
        <v>13.73025670230455</v>
      </c>
      <c r="D131">
        <f>IF('Scatterplot for given r'!J$5^2=1,0,C131-(formulas!P$3+formulas!P$10*(B131-formulas!P$2)))</f>
        <v>-5.348136873860147</v>
      </c>
    </row>
    <row r="132" spans="1:4" ht="12.75">
      <c r="A132">
        <v>131</v>
      </c>
      <c r="B132" s="8">
        <f>'Scatterplot for given r'!C$4+'Scatterplot for given r'!C$6*'Norm Gen'!D132/'Norm Gen'!K$3</f>
        <v>10.411751088780578</v>
      </c>
      <c r="C132" s="8">
        <f>'Scatterplot for given r'!F$4-formulas!L$10*'Scatterplot for given r'!C$4+formulas!L$10*B132+formulas!L$11*'Norm Gen'!H132</f>
        <v>15.054732783191563</v>
      </c>
      <c r="D132">
        <f>IF('Scatterplot for given r'!J$5^2=1,0,C132-(formulas!P$3+formulas!P$10*(B132-formulas!P$2)))</f>
        <v>-3.092310153719046</v>
      </c>
    </row>
    <row r="133" spans="1:4" ht="12.75">
      <c r="A133">
        <v>132</v>
      </c>
      <c r="B133" s="8">
        <f>'Scatterplot for given r'!C$4+'Scatterplot for given r'!C$6*'Norm Gen'!D133/'Norm Gen'!K$3</f>
        <v>12.897081538162045</v>
      </c>
      <c r="C133" s="8">
        <f>'Scatterplot for given r'!F$4-formulas!L$10*'Scatterplot for given r'!C$4+formulas!L$10*B133+formulas!L$11*'Norm Gen'!H133</f>
        <v>13.490627391350063</v>
      </c>
      <c r="D133">
        <f>IF('Scatterplot for given r'!J$5^2=1,0,C133-(formulas!P$3+formulas!P$10*(B133-formulas!P$2)))</f>
        <v>-7.555967736505664</v>
      </c>
    </row>
    <row r="134" spans="1:4" ht="12.75">
      <c r="A134">
        <v>133</v>
      </c>
      <c r="B134" s="8">
        <f>'Scatterplot for given r'!C$4+'Scatterplot for given r'!C$6*'Norm Gen'!D134/'Norm Gen'!K$3</f>
        <v>15.029790038880165</v>
      </c>
      <c r="C134" s="8">
        <f>'Scatterplot for given r'!F$4-formulas!L$10*'Scatterplot for given r'!C$4+formulas!L$10*B134+formulas!L$11*'Norm Gen'!H134</f>
        <v>31.944576952580654</v>
      </c>
      <c r="D134">
        <f>IF('Scatterplot for given r'!J$5^2=1,0,C134-(formulas!P$3+formulas!P$10*(B134-formulas!P$2)))</f>
        <v>8.409821907220387</v>
      </c>
    </row>
    <row r="135" spans="1:4" ht="12.75">
      <c r="A135">
        <v>134</v>
      </c>
      <c r="B135" s="8">
        <f>'Scatterplot for given r'!C$4+'Scatterplot for given r'!C$6*'Norm Gen'!D135/'Norm Gen'!K$3</f>
        <v>9.37042591959126</v>
      </c>
      <c r="C135" s="8">
        <f>'Scatterplot for given r'!F$4-formulas!L$10*'Scatterplot for given r'!C$4+formulas!L$10*B135+formulas!L$11*'Norm Gen'!H135</f>
        <v>10.97873962675532</v>
      </c>
      <c r="D135">
        <f>IF('Scatterplot for given r'!J$5^2=1,0,C135-(formulas!P$3+formulas!P$10*(B135-formulas!P$2)))</f>
        <v>-5.953423946101047</v>
      </c>
    </row>
    <row r="136" spans="1:4" ht="12.75">
      <c r="A136">
        <v>135</v>
      </c>
      <c r="B136" s="8">
        <f>'Scatterplot for given r'!C$4+'Scatterplot for given r'!C$6*'Norm Gen'!D136/'Norm Gen'!K$3</f>
        <v>10.25114380348013</v>
      </c>
      <c r="C136" s="8">
        <f>'Scatterplot for given r'!F$4-formulas!L$10*'Scatterplot for given r'!C$4+formulas!L$10*B136+formulas!L$11*'Norm Gen'!H136</f>
        <v>21.76305059886532</v>
      </c>
      <c r="D136">
        <f>IF('Scatterplot for given r'!J$5^2=1,0,C136-(formulas!P$3+formulas!P$10*(B136-formulas!P$2)))</f>
        <v>3.8033828281385738</v>
      </c>
    </row>
    <row r="137" spans="1:4" ht="12.75">
      <c r="A137">
        <v>136</v>
      </c>
      <c r="B137" s="8">
        <f>'Scatterplot for given r'!C$4+'Scatterplot for given r'!C$6*'Norm Gen'!D137/'Norm Gen'!K$3</f>
        <v>11.052813534104121</v>
      </c>
      <c r="C137" s="8">
        <f>'Scatterplot for given r'!F$4-formulas!L$10*'Scatterplot for given r'!C$4+formulas!L$10*B137+formulas!L$11*'Norm Gen'!H137</f>
        <v>24.939692337911517</v>
      </c>
      <c r="D137">
        <f>IF('Scatterplot for given r'!J$5^2=1,0,C137-(formulas!P$3+formulas!P$10*(B137-formulas!P$2)))</f>
        <v>6.044743214790088</v>
      </c>
    </row>
    <row r="138" spans="1:4" ht="12.75">
      <c r="A138">
        <v>137</v>
      </c>
      <c r="B138" s="8">
        <f>'Scatterplot for given r'!C$4+'Scatterplot for given r'!C$6*'Norm Gen'!D138/'Norm Gen'!K$3</f>
        <v>9.928531220245697</v>
      </c>
      <c r="C138" s="8">
        <f>'Scatterplot for given r'!F$4-formulas!L$10*'Scatterplot for given r'!C$4+formulas!L$10*B138+formulas!L$11*'Norm Gen'!H138</f>
        <v>16.81396507161954</v>
      </c>
      <c r="D138">
        <f>IF('Scatterplot for given r'!J$5^2=1,0,C138-(formulas!P$3+formulas!P$10*(B138-formulas!P$2)))</f>
        <v>-0.7693213520003575</v>
      </c>
    </row>
    <row r="139" spans="1:4" ht="12.75">
      <c r="A139">
        <v>138</v>
      </c>
      <c r="B139" s="8">
        <f>'Scatterplot for given r'!C$4+'Scatterplot for given r'!C$6*'Norm Gen'!D139/'Norm Gen'!K$3</f>
        <v>15.866936789606811</v>
      </c>
      <c r="C139" s="8">
        <f>'Scatterplot for given r'!F$4-formulas!L$10*'Scatterplot for given r'!C$4+formulas!L$10*B139+formulas!L$11*'Norm Gen'!H139</f>
        <v>23.6079505377854</v>
      </c>
      <c r="D139">
        <f>IF('Scatterplot for given r'!J$5^2=1,0,C139-(formulas!P$3+formulas!P$10*(B139-formulas!P$2)))</f>
        <v>-0.903475716755981</v>
      </c>
    </row>
    <row r="140" spans="1:4" ht="12.75">
      <c r="A140">
        <v>139</v>
      </c>
      <c r="B140" s="8">
        <f>'Scatterplot for given r'!C$4+'Scatterplot for given r'!C$6*'Norm Gen'!D140/'Norm Gen'!K$3</f>
        <v>17.28820259541442</v>
      </c>
      <c r="C140" s="8">
        <f>'Scatterplot for given r'!F$4-formulas!L$10*'Scatterplot for given r'!C$4+formulas!L$10*B140+formulas!L$11*'Norm Gen'!H140</f>
        <v>21.102536988505683</v>
      </c>
      <c r="D140">
        <f>IF('Scatterplot for given r'!J$5^2=1,0,C140-(formulas!P$3+formulas!P$10*(B140-formulas!P$2)))</f>
        <v>-5.067032706144616</v>
      </c>
    </row>
    <row r="141" spans="1:4" ht="12.75">
      <c r="A141">
        <v>140</v>
      </c>
      <c r="B141" s="8">
        <f>'Scatterplot for given r'!C$4+'Scatterplot for given r'!C$6*'Norm Gen'!D141/'Norm Gen'!K$3</f>
        <v>14.635728571053862</v>
      </c>
      <c r="C141" s="8">
        <f>'Scatterplot for given r'!F$4-formulas!L$10*'Scatterplot for given r'!C$4+formulas!L$10*B141+formulas!L$11*'Norm Gen'!H141</f>
        <v>21.894385030202237</v>
      </c>
      <c r="D141">
        <f>IF('Scatterplot for given r'!J$5^2=1,0,C141-(formulas!P$3+formulas!P$10*(B141-formulas!P$2)))</f>
        <v>-1.1806316360273321</v>
      </c>
    </row>
    <row r="142" spans="1:4" ht="12.75">
      <c r="A142">
        <v>141</v>
      </c>
      <c r="B142" s="8">
        <f>'Scatterplot for given r'!C$4+'Scatterplot for given r'!C$6*'Norm Gen'!D142/'Norm Gen'!K$3</f>
        <v>14.552153655984835</v>
      </c>
      <c r="C142" s="8">
        <f>'Scatterplot for given r'!F$4-formulas!L$10*'Scatterplot for given r'!C$4+formulas!L$10*B142+formulas!L$11*'Norm Gen'!H142</f>
        <v>19.07761652547691</v>
      </c>
      <c r="D142">
        <f>IF('Scatterplot for given r'!J$5^2=1,0,C142-(formulas!P$3+formulas!P$10*(B142-formulas!P$2)))</f>
        <v>-3.899896073172126</v>
      </c>
    </row>
    <row r="143" spans="1:4" ht="12.75">
      <c r="A143">
        <v>142</v>
      </c>
      <c r="B143" s="8">
        <f>'Scatterplot for given r'!C$4+'Scatterplot for given r'!C$6*'Norm Gen'!D143/'Norm Gen'!K$3</f>
        <v>5.1863159267757055</v>
      </c>
      <c r="C143" s="8">
        <f>'Scatterplot for given r'!F$4-formulas!L$10*'Scatterplot for given r'!C$4+formulas!L$10*B143+formulas!L$11*'Norm Gen'!H143</f>
        <v>12.541315479551601</v>
      </c>
      <c r="D143">
        <f>IF('Scatterplot for given r'!J$5^2=1,0,C143-(formulas!P$3+formulas!P$10*(B143-formulas!P$2)))</f>
        <v>0.4906135649801726</v>
      </c>
    </row>
    <row r="144" spans="1:4" ht="12.75">
      <c r="A144">
        <v>143</v>
      </c>
      <c r="B144" s="8">
        <f>'Scatterplot for given r'!C$4+'Scatterplot for given r'!C$6*'Norm Gen'!D144/'Norm Gen'!K$3</f>
        <v>14.481007523212288</v>
      </c>
      <c r="C144" s="8">
        <f>'Scatterplot for given r'!F$4-formulas!L$10*'Scatterplot for given r'!C$4+formulas!L$10*B144+formulas!L$11*'Norm Gen'!H144</f>
        <v>18.63830299313438</v>
      </c>
      <c r="D144">
        <f>IF('Scatterplot for given r'!J$5^2=1,0,C144-(formulas!P$3+formulas!P$10*(B144-formulas!P$2)))</f>
        <v>-4.25620578394668</v>
      </c>
    </row>
    <row r="145" spans="1:4" ht="12.75">
      <c r="A145">
        <v>144</v>
      </c>
      <c r="B145" s="8">
        <f>'Scatterplot for given r'!C$4+'Scatterplot for given r'!C$6*'Norm Gen'!D145/'Norm Gen'!K$3</f>
        <v>10.502757146533607</v>
      </c>
      <c r="C145" s="8">
        <f>'Scatterplot for given r'!F$4-formulas!L$10*'Scatterplot for given r'!C$4+formulas!L$10*B145+formulas!L$11*'Norm Gen'!H145</f>
        <v>20.16417853319879</v>
      </c>
      <c r="D145">
        <f>IF('Scatterplot for given r'!J$5^2=1,0,C145-(formulas!P$3+formulas!P$10*(B145-formulas!P$2)))</f>
        <v>1.9109618622429778</v>
      </c>
    </row>
    <row r="146" spans="1:4" ht="12.75">
      <c r="A146">
        <v>145</v>
      </c>
      <c r="B146" s="8">
        <f>'Scatterplot for given r'!C$4+'Scatterplot for given r'!C$6*'Norm Gen'!D146/'Norm Gen'!K$3</f>
        <v>12.798334095986975</v>
      </c>
      <c r="C146" s="8">
        <f>'Scatterplot for given r'!F$4-formulas!L$10*'Scatterplot for given r'!C$4+formulas!L$10*B146+formulas!L$11*'Norm Gen'!H146</f>
        <v>26.675655920976425</v>
      </c>
      <c r="D146">
        <f>IF('Scatterplot for given r'!J$5^2=1,0,C146-(formulas!P$3+formulas!P$10*(B146-formulas!P$2)))</f>
        <v>5.744266142324946</v>
      </c>
    </row>
    <row r="147" spans="1:4" ht="12.75">
      <c r="A147">
        <v>146</v>
      </c>
      <c r="B147" s="8">
        <f>'Scatterplot for given r'!C$4+'Scatterplot for given r'!C$6*'Norm Gen'!D147/'Norm Gen'!K$3</f>
        <v>9.095339938576464</v>
      </c>
      <c r="C147" s="8">
        <f>'Scatterplot for given r'!F$4-formulas!L$10*'Scatterplot for given r'!C$4+formulas!L$10*B147+formulas!L$11*'Norm Gen'!H147</f>
        <v>19.130810957018046</v>
      </c>
      <c r="D147">
        <f>IF('Scatterplot for given r'!J$5^2=1,0,C147-(formulas!P$3+formulas!P$10*(B147-formulas!P$2)))</f>
        <v>2.519581028678946</v>
      </c>
    </row>
    <row r="148" spans="1:4" ht="12.75">
      <c r="A148">
        <v>147</v>
      </c>
      <c r="B148" s="8">
        <f>'Scatterplot for given r'!C$4+'Scatterplot for given r'!C$6*'Norm Gen'!D148/'Norm Gen'!K$3</f>
        <v>11.634803360320596</v>
      </c>
      <c r="C148" s="8">
        <f>'Scatterplot for given r'!F$4-formulas!L$10*'Scatterplot for given r'!C$4+formulas!L$10*B148+formulas!L$11*'Norm Gen'!H148</f>
        <v>21.346427390601175</v>
      </c>
      <c r="D148">
        <f>IF('Scatterplot for given r'!J$5^2=1,0,C148-(formulas!P$3+formulas!P$10*(B148-formulas!P$2)))</f>
        <v>1.7724901368938433</v>
      </c>
    </row>
    <row r="149" spans="1:4" ht="12.75">
      <c r="A149">
        <v>148</v>
      </c>
      <c r="B149" s="8">
        <f>'Scatterplot for given r'!C$4+'Scatterplot for given r'!C$6*'Norm Gen'!D149/'Norm Gen'!K$3</f>
        <v>12.417269497127215</v>
      </c>
      <c r="C149" s="8">
        <f>'Scatterplot for given r'!F$4-formulas!L$10*'Scatterplot for given r'!C$4+formulas!L$10*B149+formulas!L$11*'Norm Gen'!H149</f>
        <v>20.44375410981356</v>
      </c>
      <c r="D149">
        <f>IF('Scatterplot for given r'!J$5^2=1,0,C149-(formulas!P$3+formulas!P$10*(B149-formulas!P$2)))</f>
        <v>-0.04306030350151602</v>
      </c>
    </row>
    <row r="150" spans="1:4" ht="12.75">
      <c r="A150">
        <v>149</v>
      </c>
      <c r="B150" s="8">
        <f>'Scatterplot for given r'!C$4+'Scatterplot for given r'!C$6*'Norm Gen'!D150/'Norm Gen'!K$3</f>
        <v>10.413281574438303</v>
      </c>
      <c r="C150" s="8">
        <f>'Scatterplot for given r'!F$4-formulas!L$10*'Scatterplot for given r'!C$4+formulas!L$10*B150+formulas!L$11*'Norm Gen'!H150</f>
        <v>10.38078011308517</v>
      </c>
      <c r="D150">
        <f>IF('Scatterplot for given r'!J$5^2=1,0,C150-(formulas!P$3+formulas!P$10*(B150-formulas!P$2)))</f>
        <v>-7.768048390426117</v>
      </c>
    </row>
    <row r="151" spans="1:4" ht="12.75">
      <c r="A151">
        <v>150</v>
      </c>
      <c r="B151" s="8">
        <f>'Scatterplot for given r'!C$4+'Scatterplot for given r'!C$6*'Norm Gen'!D151/'Norm Gen'!K$3</f>
        <v>16.24431870309339</v>
      </c>
      <c r="C151" s="8">
        <f>'Scatterplot for given r'!F$4-formulas!L$10*'Scatterplot for given r'!C$4+formulas!L$10*B151+formulas!L$11*'Norm Gen'!H151</f>
        <v>23.367347870937444</v>
      </c>
      <c r="D151">
        <f>IF('Scatterplot for given r'!J$5^2=1,0,C151-(formulas!P$3+formulas!P$10*(B151-formulas!P$2)))</f>
        <v>-1.5843572826716255</v>
      </c>
    </row>
    <row r="152" spans="1:4" ht="12.75">
      <c r="A152">
        <v>151</v>
      </c>
      <c r="B152" s="8">
        <f>'Scatterplot for given r'!C$4+'Scatterplot for given r'!C$6*'Norm Gen'!D152/'Norm Gen'!K$3</f>
        <v>20.39121937176529</v>
      </c>
      <c r="C152" s="8">
        <f>'Scatterplot for given r'!F$4-formulas!L$10*'Scatterplot for given r'!C$4+formulas!L$10*B152+formulas!L$11*'Norm Gen'!H152</f>
        <v>32.25837605235898</v>
      </c>
      <c r="D152">
        <f>IF('Scatterplot for given r'!J$5^2=1,0,C152-(formulas!P$3+formulas!P$10*(B152-formulas!P$2)))</f>
        <v>2.468620118632572</v>
      </c>
    </row>
    <row r="153" spans="1:4" ht="12.75">
      <c r="A153">
        <v>152</v>
      </c>
      <c r="B153" s="8">
        <f>'Scatterplot for given r'!C$4+'Scatterplot for given r'!C$6*'Norm Gen'!D153/'Norm Gen'!K$3</f>
        <v>14.158737768529392</v>
      </c>
      <c r="C153" s="8">
        <f>'Scatterplot for given r'!F$4-formulas!L$10*'Scatterplot for given r'!C$4+formulas!L$10*B153+formulas!L$11*'Norm Gen'!H153</f>
        <v>17.451159300075396</v>
      </c>
      <c r="D153">
        <f>IF('Scatterplot for given r'!J$5^2=1,0,C153-(formulas!P$3+formulas!P$10*(B153-formulas!P$2)))</f>
        <v>-5.067368096542275</v>
      </c>
    </row>
    <row r="154" spans="1:4" ht="12.75">
      <c r="A154">
        <v>153</v>
      </c>
      <c r="B154" s="8">
        <f>'Scatterplot for given r'!C$4+'Scatterplot for given r'!C$6*'Norm Gen'!D154/'Norm Gen'!K$3</f>
        <v>12.355742336260061</v>
      </c>
      <c r="C154" s="8">
        <f>'Scatterplot for given r'!F$4-formulas!L$10*'Scatterplot for given r'!C$4+formulas!L$10*B154+formulas!L$11*'Norm Gen'!H154</f>
        <v>19.26580098962642</v>
      </c>
      <c r="D154">
        <f>IF('Scatterplot for given r'!J$5^2=1,0,C154-(formulas!P$3+formulas!P$10*(B154-formulas!P$2)))</f>
        <v>-1.1492317360103108</v>
      </c>
    </row>
    <row r="155" spans="1:4" ht="12.75">
      <c r="A155">
        <v>154</v>
      </c>
      <c r="B155" s="8">
        <f>'Scatterplot for given r'!C$4+'Scatterplot for given r'!C$6*'Norm Gen'!D155/'Norm Gen'!K$3</f>
        <v>11.189458304085079</v>
      </c>
      <c r="C155" s="8">
        <f>'Scatterplot for given r'!F$4-formulas!L$10*'Scatterplot for given r'!C$4+formulas!L$10*B155+formulas!L$11*'Norm Gen'!H155</f>
        <v>24.270606520493697</v>
      </c>
      <c r="D155">
        <f>IF('Scatterplot for given r'!J$5^2=1,0,C155-(formulas!P$3+formulas!P$10*(B155-formulas!P$2)))</f>
        <v>5.216238499061149</v>
      </c>
    </row>
    <row r="156" spans="1:4" ht="12.75">
      <c r="A156">
        <v>155</v>
      </c>
      <c r="B156" s="8">
        <f>'Scatterplot for given r'!C$4+'Scatterplot for given r'!C$6*'Norm Gen'!D156/'Norm Gen'!K$3</f>
        <v>16.32120498476064</v>
      </c>
      <c r="C156" s="8">
        <f>'Scatterplot for given r'!F$4-formulas!L$10*'Scatterplot for given r'!C$4+formulas!L$10*B156+formulas!L$11*'Norm Gen'!H156</f>
        <v>24.55967896570311</v>
      </c>
      <c r="D156">
        <f>IF('Scatterplot for given r'!J$5^2=1,0,C156-(formulas!P$3+formulas!P$10*(B156-formulas!P$2)))</f>
        <v>-0.4817268498510856</v>
      </c>
    </row>
    <row r="157" spans="1:4" ht="12.75">
      <c r="A157">
        <v>156</v>
      </c>
      <c r="B157" s="8">
        <f>'Scatterplot for given r'!C$4+'Scatterplot for given r'!C$6*'Norm Gen'!D157/'Norm Gen'!K$3</f>
        <v>15.715301925597846</v>
      </c>
      <c r="C157" s="8">
        <f>'Scatterplot for given r'!F$4-formulas!L$10*'Scatterplot for given r'!C$4+formulas!L$10*B157+formulas!L$11*'Norm Gen'!H157</f>
        <v>23.674053216270085</v>
      </c>
      <c r="D157">
        <f>IF('Scatterplot for given r'!J$5^2=1,0,C157-(formulas!P$3+formulas!P$10*(B157-formulas!P$2)))</f>
        <v>-0.6604656969274956</v>
      </c>
    </row>
    <row r="158" spans="1:4" ht="12.75">
      <c r="A158">
        <v>157</v>
      </c>
      <c r="B158" s="8">
        <f>'Scatterplot for given r'!C$4+'Scatterplot for given r'!C$6*'Norm Gen'!D158/'Norm Gen'!K$3</f>
        <v>14.561905728381277</v>
      </c>
      <c r="C158" s="8">
        <f>'Scatterplot for given r'!F$4-formulas!L$10*'Scatterplot for given r'!C$4+formulas!L$10*B158+formulas!L$11*'Norm Gen'!H158</f>
        <v>25.429814375577013</v>
      </c>
      <c r="D158">
        <f>IF('Scatterplot for given r'!J$5^2=1,0,C158-(formulas!P$3+formulas!P$10*(B158-formulas!P$2)))</f>
        <v>2.4409243591321292</v>
      </c>
    </row>
    <row r="159" spans="1:4" ht="12.75">
      <c r="A159">
        <v>158</v>
      </c>
      <c r="B159" s="8">
        <f>'Scatterplot for given r'!C$4+'Scatterplot for given r'!C$6*'Norm Gen'!D159/'Norm Gen'!K$3</f>
        <v>11.128737405047486</v>
      </c>
      <c r="C159" s="8">
        <f>'Scatterplot for given r'!F$4-formulas!L$10*'Scatterplot for given r'!C$4+formulas!L$10*B159+formulas!L$11*'Norm Gen'!H159</f>
        <v>16.455158536186467</v>
      </c>
      <c r="D159">
        <f>IF('Scatterplot for given r'!J$5^2=1,0,C159-(formulas!P$3+formulas!P$10*(B159-formulas!P$2)))</f>
        <v>-2.52836843636889</v>
      </c>
    </row>
    <row r="160" spans="1:4" ht="12.75">
      <c r="A160">
        <v>159</v>
      </c>
      <c r="B160" s="8">
        <f>'Scatterplot for given r'!C$4+'Scatterplot for given r'!C$6*'Norm Gen'!D160/'Norm Gen'!K$3</f>
        <v>7.437604856258022</v>
      </c>
      <c r="C160" s="8">
        <f>'Scatterplot for given r'!F$4-formulas!L$10*'Scatterplot for given r'!C$4+formulas!L$10*B160+formulas!L$11*'Norm Gen'!H160</f>
        <v>15.882297525578599</v>
      </c>
      <c r="D160">
        <f>IF('Scatterplot for given r'!J$5^2=1,0,C160-(formulas!P$3+formulas!P$10*(B160-formulas!P$2)))</f>
        <v>1.2050918599443978</v>
      </c>
    </row>
    <row r="161" spans="1:4" ht="12.75">
      <c r="A161">
        <v>160</v>
      </c>
      <c r="B161" s="8">
        <f>'Scatterplot for given r'!C$4+'Scatterplot for given r'!C$6*'Norm Gen'!D161/'Norm Gen'!K$3</f>
        <v>7.460406412732197</v>
      </c>
      <c r="C161" s="8">
        <f>'Scatterplot for given r'!F$4-formulas!L$10*'Scatterplot for given r'!C$4+formulas!L$10*B161+formulas!L$11*'Norm Gen'!H161</f>
        <v>17.675863059296585</v>
      </c>
      <c r="D161">
        <f>IF('Scatterplot for given r'!J$5^2=1,0,C161-(formulas!P$3+formulas!P$10*(B161-formulas!P$2)))</f>
        <v>2.9720555777758477</v>
      </c>
    </row>
    <row r="162" spans="1:4" ht="12.75">
      <c r="A162">
        <v>161</v>
      </c>
      <c r="B162" s="8">
        <f>'Scatterplot for given r'!C$4+'Scatterplot for given r'!C$6*'Norm Gen'!D162/'Norm Gen'!K$3</f>
        <v>13.782988461901432</v>
      </c>
      <c r="C162" s="8">
        <f>'Scatterplot for given r'!F$4-formulas!L$10*'Scatterplot for given r'!C$4+formulas!L$10*B162+formulas!L$11*'Norm Gen'!H162</f>
        <v>22.41078012865511</v>
      </c>
      <c r="D162">
        <f>IF('Scatterplot for given r'!J$5^2=1,0,C162-(formulas!P$3+formulas!P$10*(B162-formulas!P$2)))</f>
        <v>0.33062692310340225</v>
      </c>
    </row>
    <row r="163" spans="1:4" ht="12.75">
      <c r="A163">
        <v>162</v>
      </c>
      <c r="B163" s="8">
        <f>'Scatterplot for given r'!C$4+'Scatterplot for given r'!C$6*'Norm Gen'!D163/'Norm Gen'!K$3</f>
        <v>13.217858212003053</v>
      </c>
      <c r="C163" s="8">
        <f>'Scatterplot for given r'!F$4-formulas!L$10*'Scatterplot for given r'!C$4+formulas!L$10*B163+formulas!L$11*'Norm Gen'!H163</f>
        <v>19.784109889962536</v>
      </c>
      <c r="D163">
        <f>IF('Scatterplot for given r'!J$5^2=1,0,C163-(formulas!P$3+formulas!P$10*(B163-formulas!P$2)))</f>
        <v>-1.6367246907077089</v>
      </c>
    </row>
    <row r="164" spans="1:4" ht="12.75">
      <c r="A164">
        <v>163</v>
      </c>
      <c r="B164" s="8">
        <f>'Scatterplot for given r'!C$4+'Scatterplot for given r'!C$6*'Norm Gen'!D164/'Norm Gen'!K$3</f>
        <v>11.135505690481425</v>
      </c>
      <c r="C164" s="8">
        <f>'Scatterplot for given r'!F$4-formulas!L$10*'Scatterplot for given r'!C$4+formulas!L$10*B164+formulas!L$11*'Norm Gen'!H164</f>
        <v>28.67710561645175</v>
      </c>
      <c r="D164">
        <f>IF('Scatterplot for given r'!J$5^2=1,0,C164-(formulas!P$3+formulas!P$10*(B164-formulas!P$2)))</f>
        <v>9.685682310890133</v>
      </c>
    </row>
    <row r="165" spans="1:4" ht="12.75">
      <c r="A165">
        <v>164</v>
      </c>
      <c r="B165" s="8">
        <f>'Scatterplot for given r'!C$4+'Scatterplot for given r'!C$6*'Norm Gen'!D165/'Norm Gen'!K$3</f>
        <v>13.421192269991508</v>
      </c>
      <c r="C165" s="8">
        <f>'Scatterplot for given r'!F$4-formulas!L$10*'Scatterplot for given r'!C$4+formulas!L$10*B165+formulas!L$11*'Norm Gen'!H165</f>
        <v>23.653366025354533</v>
      </c>
      <c r="D165">
        <f>IF('Scatterplot for given r'!J$5^2=1,0,C165-(formulas!P$3+formulas!P$10*(B165-formulas!P$2)))</f>
        <v>1.9953083770310833</v>
      </c>
    </row>
    <row r="166" spans="1:4" ht="12.75">
      <c r="A166">
        <v>165</v>
      </c>
      <c r="B166" s="8">
        <f>'Scatterplot for given r'!C$4+'Scatterplot for given r'!C$6*'Norm Gen'!D166/'Norm Gen'!K$3</f>
        <v>12.660274598664468</v>
      </c>
      <c r="C166" s="8">
        <f>'Scatterplot for given r'!F$4-formulas!L$10*'Scatterplot for given r'!C$4+formulas!L$10*B166+formulas!L$11*'Norm Gen'!H166</f>
        <v>17.76234820599195</v>
      </c>
      <c r="D166">
        <f>IF('Scatterplot for given r'!J$5^2=1,0,C166-(formulas!P$3+formulas!P$10*(B166-formulas!P$2)))</f>
        <v>-3.0079721591165978</v>
      </c>
    </row>
    <row r="167" spans="1:4" ht="12.75">
      <c r="A167">
        <v>166</v>
      </c>
      <c r="B167" s="8">
        <f>'Scatterplot for given r'!C$4+'Scatterplot for given r'!C$6*'Norm Gen'!D167/'Norm Gen'!K$3</f>
        <v>15.863111503439697</v>
      </c>
      <c r="C167" s="8">
        <f>'Scatterplot for given r'!F$4-formulas!L$10*'Scatterplot for given r'!C$4+formulas!L$10*B167+formulas!L$11*'Norm Gen'!H167</f>
        <v>23.52429397787118</v>
      </c>
      <c r="D167">
        <f>IF('Scatterplot for given r'!J$5^2=1,0,C167-(formulas!P$3+formulas!P$10*(B167-formulas!P$2)))</f>
        <v>-0.9826694428085645</v>
      </c>
    </row>
    <row r="168" spans="1:4" ht="12.75">
      <c r="A168">
        <v>167</v>
      </c>
      <c r="B168" s="8">
        <f>'Scatterplot for given r'!C$4+'Scatterplot for given r'!C$6*'Norm Gen'!D168/'Norm Gen'!K$3</f>
        <v>12.486591884341978</v>
      </c>
      <c r="C168" s="8">
        <f>'Scatterplot for given r'!F$4-formulas!L$10*'Scatterplot for given r'!C$4+formulas!L$10*B168+formulas!L$11*'Norm Gen'!H168</f>
        <v>20.916397030507856</v>
      </c>
      <c r="D168">
        <f>IF('Scatterplot for given r'!J$5^2=1,0,C168-(formulas!P$3+formulas!P$10*(B168-formulas!P$2)))</f>
        <v>0.3487064987755524</v>
      </c>
    </row>
    <row r="169" spans="1:4" ht="12.75">
      <c r="A169">
        <v>168</v>
      </c>
      <c r="B169" s="8">
        <f>'Scatterplot for given r'!C$4+'Scatterplot for given r'!C$6*'Norm Gen'!D169/'Norm Gen'!K$3</f>
        <v>11.455220466290884</v>
      </c>
      <c r="C169" s="8">
        <f>'Scatterplot for given r'!F$4-formulas!L$10*'Scatterplot for given r'!C$4+formulas!L$10*B169+formulas!L$11*'Norm Gen'!H169</f>
        <v>19.939328761789344</v>
      </c>
      <c r="D169">
        <f>IF('Scatterplot for given r'!J$5^2=1,0,C169-(formulas!P$3+formulas!P$10*(B169-formulas!P$2)))</f>
        <v>0.5749048844500138</v>
      </c>
    </row>
    <row r="170" spans="1:4" ht="12.75">
      <c r="A170">
        <v>169</v>
      </c>
      <c r="B170" s="8">
        <f>'Scatterplot for given r'!C$4+'Scatterplot for given r'!C$6*'Norm Gen'!D170/'Norm Gen'!K$3</f>
        <v>12.234739566772761</v>
      </c>
      <c r="C170" s="8">
        <f>'Scatterplot for given r'!F$4-formulas!L$10*'Scatterplot for given r'!C$4+formulas!L$10*B170+formulas!L$11*'Norm Gen'!H170</f>
        <v>23.88981635119066</v>
      </c>
      <c r="D170">
        <f>IF('Scatterplot for given r'!J$5^2=1,0,C170-(formulas!P$3+formulas!P$10*(B170-formulas!P$2)))</f>
        <v>3.615953523289118</v>
      </c>
    </row>
    <row r="171" spans="1:4" ht="12.75">
      <c r="A171">
        <v>170</v>
      </c>
      <c r="B171" s="8">
        <f>'Scatterplot for given r'!C$4+'Scatterplot for given r'!C$6*'Norm Gen'!D171/'Norm Gen'!K$3</f>
        <v>9.753561265332447</v>
      </c>
      <c r="C171" s="8">
        <f>'Scatterplot for given r'!F$4-formulas!L$10*'Scatterplot for given r'!C$4+formulas!L$10*B171+formulas!L$11*'Norm Gen'!H171</f>
        <v>17.56324694361635</v>
      </c>
      <c r="D171">
        <f>IF('Scatterplot for given r'!J$5^2=1,0,C171-(formulas!P$3+formulas!P$10*(B171-formulas!P$2)))</f>
        <v>0.18409213406191327</v>
      </c>
    </row>
    <row r="172" spans="1:4" ht="12.75">
      <c r="A172">
        <v>171</v>
      </c>
      <c r="B172" s="8">
        <f>'Scatterplot for given r'!C$4+'Scatterplot for given r'!C$6*'Norm Gen'!D172/'Norm Gen'!K$3</f>
        <v>11.195691591094956</v>
      </c>
      <c r="C172" s="8">
        <f>'Scatterplot for given r'!F$4-formulas!L$10*'Scatterplot for given r'!C$4+formulas!L$10*B172+formulas!L$11*'Norm Gen'!H172</f>
        <v>17.77819776185214</v>
      </c>
      <c r="D172">
        <f>IF('Scatterplot for given r'!J$5^2=1,0,C172-(formulas!P$3+formulas!P$10*(B172-formulas!P$2)))</f>
        <v>-1.2834424277585974</v>
      </c>
    </row>
    <row r="173" spans="1:4" ht="12.75">
      <c r="A173">
        <v>172</v>
      </c>
      <c r="B173" s="8">
        <f>'Scatterplot for given r'!C$4+'Scatterplot for given r'!C$6*'Norm Gen'!D173/'Norm Gen'!K$3</f>
        <v>14.427804781653183</v>
      </c>
      <c r="C173" s="8">
        <f>'Scatterplot for given r'!F$4-formulas!L$10*'Scatterplot for given r'!C$4+formulas!L$10*B173+formulas!L$11*'Norm Gen'!H173</f>
        <v>22.49308845487421</v>
      </c>
      <c r="D173">
        <f>IF('Scatterplot for given r'!J$5^2=1,0,C173-(formulas!P$3+formulas!P$10*(B173-formulas!P$2)))</f>
        <v>-0.33935045705455735</v>
      </c>
    </row>
    <row r="174" spans="1:4" ht="12.75">
      <c r="A174">
        <v>173</v>
      </c>
      <c r="B174" s="8">
        <f>'Scatterplot for given r'!C$4+'Scatterplot for given r'!C$6*'Norm Gen'!D174/'Norm Gen'!K$3</f>
        <v>15.794861745896403</v>
      </c>
      <c r="C174" s="8">
        <f>'Scatterplot for given r'!F$4-formulas!L$10*'Scatterplot for given r'!C$4+formulas!L$10*B174+formulas!L$11*'Norm Gen'!H174</f>
        <v>23.3085059249088</v>
      </c>
      <c r="D174">
        <f>IF('Scatterplot for given r'!J$5^2=1,0,C174-(formulas!P$3+formulas!P$10*(B174-formulas!P$2)))</f>
        <v>-1.1188327786371026</v>
      </c>
    </row>
    <row r="175" spans="1:4" ht="12.75">
      <c r="A175">
        <v>174</v>
      </c>
      <c r="B175" s="8">
        <f>'Scatterplot for given r'!C$4+'Scatterplot for given r'!C$6*'Norm Gen'!D175/'Norm Gen'!K$3</f>
        <v>9.870131252923958</v>
      </c>
      <c r="C175" s="8">
        <f>'Scatterplot for given r'!F$4-formulas!L$10*'Scatterplot for given r'!C$4+formulas!L$10*B175+formulas!L$11*'Norm Gen'!H175</f>
        <v>14.401208560127008</v>
      </c>
      <c r="D175">
        <f>IF('Scatterplot for given r'!J$5^2=1,0,C175-(formulas!P$3+formulas!P$10*(B175-formulas!P$2)))</f>
        <v>-3.1139445682841913</v>
      </c>
    </row>
    <row r="176" spans="1:4" ht="12.75">
      <c r="A176">
        <v>175</v>
      </c>
      <c r="B176" s="8">
        <f>'Scatterplot for given r'!C$4+'Scatterplot for given r'!C$6*'Norm Gen'!D176/'Norm Gen'!K$3</f>
        <v>17.150553944753707</v>
      </c>
      <c r="C176" s="8">
        <f>'Scatterplot for given r'!F$4-formulas!L$10*'Scatterplot for given r'!C$4+formulas!L$10*B176+formulas!L$11*'Norm Gen'!H176</f>
        <v>28.210929545022445</v>
      </c>
      <c r="D176">
        <f>IF('Scatterplot for given r'!J$5^2=1,0,C176-(formulas!P$3+formulas!P$10*(B176-formulas!P$2)))</f>
        <v>2.201949942809648</v>
      </c>
    </row>
    <row r="177" spans="1:4" ht="12.75">
      <c r="A177">
        <v>176</v>
      </c>
      <c r="B177" s="8">
        <f>'Scatterplot for given r'!C$4+'Scatterplot for given r'!C$6*'Norm Gen'!D177/'Norm Gen'!K$3</f>
        <v>16.088767213513332</v>
      </c>
      <c r="C177" s="8">
        <f>'Scatterplot for given r'!F$4-formulas!L$10*'Scatterplot for given r'!C$4+formulas!L$10*B177+formulas!L$11*'Norm Gen'!H177</f>
        <v>28.68048061181299</v>
      </c>
      <c r="D177">
        <f>IF('Scatterplot for given r'!J$5^2=1,0,C177-(formulas!P$3+formulas!P$10*(B177-formulas!P$2)))</f>
        <v>3.9102521960473275</v>
      </c>
    </row>
    <row r="178" spans="1:4" ht="12.75">
      <c r="A178">
        <v>177</v>
      </c>
      <c r="B178" s="8">
        <f>'Scatterplot for given r'!C$4+'Scatterplot for given r'!C$6*'Norm Gen'!D178/'Norm Gen'!K$3</f>
        <v>5.900785491990477</v>
      </c>
      <c r="C178" s="8">
        <f>'Scatterplot for given r'!F$4-formulas!L$10*'Scatterplot for given r'!C$4+formulas!L$10*B178+formulas!L$11*'Norm Gen'!H178</f>
        <v>14.675025415093625</v>
      </c>
      <c r="D178">
        <f>IF('Scatterplot for given r'!J$5^2=1,0,C178-(formulas!P$3+formulas!P$10*(B178-formulas!P$2)))</f>
        <v>1.790775674438276</v>
      </c>
    </row>
    <row r="179" spans="1:4" ht="12.75">
      <c r="A179">
        <v>178</v>
      </c>
      <c r="B179" s="8">
        <f>'Scatterplot for given r'!C$4+'Scatterplot for given r'!C$6*'Norm Gen'!D179/'Norm Gen'!K$3</f>
        <v>14.981153084676926</v>
      </c>
      <c r="C179" s="8">
        <f>'Scatterplot for given r'!F$4-formulas!L$10*'Scatterplot for given r'!C$4+formulas!L$10*B179+formulas!L$11*'Norm Gen'!H179</f>
        <v>19.68017434823297</v>
      </c>
      <c r="D179">
        <f>IF('Scatterplot for given r'!J$5^2=1,0,C179-(formulas!P$3+formulas!P$10*(B179-formulas!P$2)))</f>
        <v>-3.797837583890182</v>
      </c>
    </row>
    <row r="180" spans="1:4" ht="12.75">
      <c r="A180">
        <v>179</v>
      </c>
      <c r="B180" s="8">
        <f>'Scatterplot for given r'!C$4+'Scatterplot for given r'!C$6*'Norm Gen'!D180/'Norm Gen'!K$3</f>
        <v>13.13026930068783</v>
      </c>
      <c r="C180" s="8">
        <f>'Scatterplot for given r'!F$4-formulas!L$10*'Scatterplot for given r'!C$4+formulas!L$10*B180+formulas!L$11*'Norm Gen'!H180</f>
        <v>23.545907676469724</v>
      </c>
      <c r="D180">
        <f>IF('Scatterplot for given r'!J$5^2=1,0,C180-(formulas!P$3+formulas!P$10*(B180-formulas!P$2)))</f>
        <v>2.227260159000572</v>
      </c>
    </row>
    <row r="181" spans="1:4" ht="12.75">
      <c r="A181">
        <v>180</v>
      </c>
      <c r="B181" s="8">
        <f>'Scatterplot for given r'!C$4+'Scatterplot for given r'!C$6*'Norm Gen'!D181/'Norm Gen'!K$3</f>
        <v>10.996778358099377</v>
      </c>
      <c r="C181" s="8">
        <f>'Scatterplot for given r'!F$4-formulas!L$10*'Scatterplot for given r'!C$4+formulas!L$10*B181+formulas!L$11*'Norm Gen'!H181</f>
        <v>17.912338928601937</v>
      </c>
      <c r="D181">
        <f>IF('Scatterplot for given r'!J$5^2=1,0,C181-(formulas!P$3+formulas!P$10*(B181-formulas!P$2)))</f>
        <v>-0.9172358225139519</v>
      </c>
    </row>
    <row r="182" spans="1:4" ht="12.75">
      <c r="A182">
        <v>181</v>
      </c>
      <c r="B182" s="8">
        <f>'Scatterplot for given r'!C$4+'Scatterplot for given r'!C$6*'Norm Gen'!D182/'Norm Gen'!K$3</f>
        <v>8.599971968403995</v>
      </c>
      <c r="C182" s="8">
        <f>'Scatterplot for given r'!F$4-formulas!L$10*'Scatterplot for given r'!C$4+formulas!L$10*B182+formulas!L$11*'Norm Gen'!H182</f>
        <v>16.464797143747177</v>
      </c>
      <c r="D182">
        <f>IF('Scatterplot for given r'!J$5^2=1,0,C182-(formulas!P$3+formulas!P$10*(B182-formulas!P$2)))</f>
        <v>0.43149651394264055</v>
      </c>
    </row>
    <row r="183" spans="1:4" ht="12.75">
      <c r="A183">
        <v>182</v>
      </c>
      <c r="B183" s="8">
        <f>'Scatterplot for given r'!C$4+'Scatterplot for given r'!C$6*'Norm Gen'!D183/'Norm Gen'!K$3</f>
        <v>13.4003285629305</v>
      </c>
      <c r="C183" s="8">
        <f>'Scatterplot for given r'!F$4-formulas!L$10*'Scatterplot for given r'!C$4+formulas!L$10*B183+formulas!L$11*'Norm Gen'!H183</f>
        <v>20.029128726091958</v>
      </c>
      <c r="D183">
        <f>IF('Scatterplot for given r'!J$5^2=1,0,C183-(formulas!P$3+formulas!P$10*(B183-formulas!P$2)))</f>
        <v>-1.6045879306603155</v>
      </c>
    </row>
    <row r="184" spans="1:4" ht="12.75">
      <c r="A184">
        <v>183</v>
      </c>
      <c r="B184" s="8">
        <f>'Scatterplot for given r'!C$4+'Scatterplot for given r'!C$6*'Norm Gen'!D184/'Norm Gen'!K$3</f>
        <v>12.15079036144938</v>
      </c>
      <c r="C184" s="8">
        <f>'Scatterplot for given r'!F$4-formulas!L$10*'Scatterplot for given r'!C$4+formulas!L$10*B184+formulas!L$11*'Norm Gen'!H184</f>
        <v>13.484688857017396</v>
      </c>
      <c r="D184">
        <f>IF('Scatterplot for given r'!J$5^2=1,0,C184-(formulas!P$3+formulas!P$10*(B184-formulas!P$2)))</f>
        <v>-6.691233231340199</v>
      </c>
    </row>
    <row r="185" spans="1:4" ht="12.75">
      <c r="A185">
        <v>184</v>
      </c>
      <c r="B185" s="8">
        <f>'Scatterplot for given r'!C$4+'Scatterplot for given r'!C$6*'Norm Gen'!D185/'Norm Gen'!K$3</f>
        <v>13.10690722999717</v>
      </c>
      <c r="C185" s="8">
        <f>'Scatterplot for given r'!F$4-formulas!L$10*'Scatterplot for given r'!C$4+formulas!L$10*B185+formulas!L$11*'Norm Gen'!H185</f>
        <v>16.645125072103273</v>
      </c>
      <c r="D185">
        <f>IF('Scatterplot for given r'!J$5^2=1,0,C185-(formulas!P$3+formulas!P$10*(B185-formulas!P$2)))</f>
        <v>-4.646266696226775</v>
      </c>
    </row>
    <row r="186" spans="1:4" ht="12.75">
      <c r="A186">
        <v>185</v>
      </c>
      <c r="B186" s="8">
        <f>'Scatterplot for given r'!C$4+'Scatterplot for given r'!C$6*'Norm Gen'!D186/'Norm Gen'!K$3</f>
        <v>8.05623134660811</v>
      </c>
      <c r="C186" s="8">
        <f>'Scatterplot for given r'!F$4-formulas!L$10*'Scatterplot for given r'!C$4+formulas!L$10*B186+formulas!L$11*'Norm Gen'!H186</f>
        <v>12.603833630297853</v>
      </c>
      <c r="D186">
        <f>IF('Scatterplot for given r'!J$5^2=1,0,C186-(formulas!P$3+formulas!P$10*(B186-formulas!P$2)))</f>
        <v>-2.795102940744801</v>
      </c>
    </row>
    <row r="187" spans="1:4" ht="12.75">
      <c r="A187">
        <v>186</v>
      </c>
      <c r="B187" s="8">
        <f>'Scatterplot for given r'!C$4+'Scatterplot for given r'!C$6*'Norm Gen'!D187/'Norm Gen'!K$3</f>
        <v>14.557586688546987</v>
      </c>
      <c r="C187" s="8">
        <f>'Scatterplot for given r'!F$4-formulas!L$10*'Scatterplot for given r'!C$4+formulas!L$10*B187+formulas!L$11*'Norm Gen'!H187</f>
        <v>19.619275178277505</v>
      </c>
      <c r="D187">
        <f>IF('Scatterplot for given r'!J$5^2=1,0,C187-(formulas!P$3+formulas!P$10*(B187-formulas!P$2)))</f>
        <v>-3.3645759583607067</v>
      </c>
    </row>
    <row r="188" spans="1:4" ht="12.75">
      <c r="A188">
        <v>187</v>
      </c>
      <c r="B188" s="8">
        <f>'Scatterplot for given r'!C$4+'Scatterplot for given r'!C$6*'Norm Gen'!D188/'Norm Gen'!K$3</f>
        <v>11.194851008938365</v>
      </c>
      <c r="C188" s="8">
        <f>'Scatterplot for given r'!F$4-formulas!L$10*'Scatterplot for given r'!C$4+formulas!L$10*B188+formulas!L$11*'Norm Gen'!H188</f>
        <v>18.56526574688815</v>
      </c>
      <c r="D188">
        <f>IF('Scatterplot for given r'!J$5^2=1,0,C188-(formulas!P$3+formulas!P$10*(B188-formulas!P$2)))</f>
        <v>-0.49539376353989795</v>
      </c>
    </row>
    <row r="189" spans="1:4" ht="12.75">
      <c r="A189">
        <v>188</v>
      </c>
      <c r="B189" s="8">
        <f>'Scatterplot for given r'!C$4+'Scatterplot for given r'!C$6*'Norm Gen'!D189/'Norm Gen'!K$3</f>
        <v>9.557177561081264</v>
      </c>
      <c r="C189" s="8">
        <f>'Scatterplot for given r'!F$4-formulas!L$10*'Scatterplot for given r'!C$4+formulas!L$10*B189+formulas!L$11*'Norm Gen'!H189</f>
        <v>18.901581877341954</v>
      </c>
      <c r="D189">
        <f>IF('Scatterplot for given r'!J$5^2=1,0,C189-(formulas!P$3+formulas!P$10*(B189-formulas!P$2)))</f>
        <v>1.7515413894139051</v>
      </c>
    </row>
    <row r="190" spans="1:4" ht="12.75">
      <c r="A190">
        <v>189</v>
      </c>
      <c r="B190" s="8">
        <f>'Scatterplot for given r'!C$4+'Scatterplot for given r'!C$6*'Norm Gen'!D190/'Norm Gen'!K$3</f>
        <v>11.13368519946221</v>
      </c>
      <c r="C190" s="8">
        <f>'Scatterplot for given r'!F$4-formulas!L$10*'Scatterplot for given r'!C$4+formulas!L$10*B190+formulas!L$11*'Norm Gen'!H190</f>
        <v>19.453936429002475</v>
      </c>
      <c r="D190">
        <f>IF('Scatterplot for given r'!J$5^2=1,0,C190-(formulas!P$3+formulas!P$10*(B190-formulas!P$2)))</f>
        <v>0.4646370296299409</v>
      </c>
    </row>
    <row r="191" spans="1:4" ht="12.75">
      <c r="A191">
        <v>190</v>
      </c>
      <c r="B191" s="8">
        <f>'Scatterplot for given r'!C$4+'Scatterplot for given r'!C$6*'Norm Gen'!D191/'Norm Gen'!K$3</f>
        <v>13.310504502030598</v>
      </c>
      <c r="C191" s="8">
        <f>'Scatterplot for given r'!F$4-formulas!L$10*'Scatterplot for given r'!C$4+formulas!L$10*B191+formulas!L$11*'Norm Gen'!H191</f>
        <v>25.431822009603916</v>
      </c>
      <c r="D191">
        <f>IF('Scatterplot for given r'!J$5^2=1,0,C191-(formulas!P$3+formulas!P$10*(B191-formulas!P$2)))</f>
        <v>3.9029000905681954</v>
      </c>
    </row>
    <row r="192" spans="1:4" ht="12.75">
      <c r="A192">
        <v>191</v>
      </c>
      <c r="B192" s="8">
        <f>'Scatterplot for given r'!C$4+'Scatterplot for given r'!C$6*'Norm Gen'!D192/'Norm Gen'!K$3</f>
        <v>10.03129554092573</v>
      </c>
      <c r="C192" s="8">
        <f>'Scatterplot for given r'!F$4-formulas!L$10*'Scatterplot for given r'!C$4+formulas!L$10*B192+formulas!L$11*'Norm Gen'!H192</f>
        <v>11.357198891283304</v>
      </c>
      <c r="D192">
        <f>IF('Scatterplot for given r'!J$5^2=1,0,C192-(formulas!P$3+formulas!P$10*(B192-formulas!P$2)))</f>
        <v>-6.345979239796634</v>
      </c>
    </row>
    <row r="193" spans="1:4" ht="12.75">
      <c r="A193">
        <v>192</v>
      </c>
      <c r="B193" s="8">
        <f>'Scatterplot for given r'!C$4+'Scatterplot for given r'!C$6*'Norm Gen'!D193/'Norm Gen'!K$3</f>
        <v>8.206807550226529</v>
      </c>
      <c r="C193" s="8">
        <f>'Scatterplot for given r'!F$4-formulas!L$10*'Scatterplot for given r'!C$4+formulas!L$10*B193+formulas!L$11*'Norm Gen'!H193</f>
        <v>20.27078204932889</v>
      </c>
      <c r="D193">
        <f>IF('Scatterplot for given r'!J$5^2=1,0,C193-(formulas!P$3+formulas!P$10*(B193-formulas!P$2)))</f>
        <v>4.696173240731408</v>
      </c>
    </row>
    <row r="194" spans="1:4" ht="12.75">
      <c r="A194">
        <v>193</v>
      </c>
      <c r="B194" s="8">
        <f>'Scatterplot for given r'!C$4+'Scatterplot for given r'!C$6*'Norm Gen'!D194/'Norm Gen'!K$3</f>
        <v>9.20663225601603</v>
      </c>
      <c r="C194" s="8">
        <f>'Scatterplot for given r'!F$4-formulas!L$10*'Scatterplot for given r'!C$4+formulas!L$10*B194+formulas!L$11*'Norm Gen'!H194</f>
        <v>14.703111086122483</v>
      </c>
      <c r="D194">
        <f>IF('Scatterplot for given r'!J$5^2=1,0,C194-(formulas!P$3+formulas!P$10*(B194-formulas!P$2)))</f>
        <v>-2.0379598792294473</v>
      </c>
    </row>
    <row r="195" spans="1:4" ht="12.75">
      <c r="A195">
        <v>194</v>
      </c>
      <c r="B195" s="8">
        <f>'Scatterplot for given r'!C$4+'Scatterplot for given r'!C$6*'Norm Gen'!D195/'Norm Gen'!K$3</f>
        <v>12.338551098047004</v>
      </c>
      <c r="C195" s="8">
        <f>'Scatterplot for given r'!F$4-formulas!L$10*'Scatterplot for given r'!C$4+formulas!L$10*B195+formulas!L$11*'Norm Gen'!H195</f>
        <v>23.836856918499045</v>
      </c>
      <c r="D195">
        <f>IF('Scatterplot for given r'!J$5^2=1,0,C195-(formulas!P$3+formulas!P$10*(B195-formulas!P$2)))</f>
        <v>3.441880637444214</v>
      </c>
    </row>
    <row r="196" spans="1:4" ht="12.75">
      <c r="A196">
        <v>195</v>
      </c>
      <c r="B196" s="8">
        <f>'Scatterplot for given r'!C$4+'Scatterplot for given r'!C$6*'Norm Gen'!D196/'Norm Gen'!K$3</f>
        <v>10.742576634760693</v>
      </c>
      <c r="C196" s="8">
        <f>'Scatterplot for given r'!F$4-formulas!L$10*'Scatterplot for given r'!C$4+formulas!L$10*B196+formulas!L$11*'Norm Gen'!H196</f>
        <v>24.057067020028043</v>
      </c>
      <c r="D196">
        <f>IF('Scatterplot for given r'!J$5^2=1,0,C196-(formulas!P$3+formulas!P$10*(B196-formulas!P$2)))</f>
        <v>5.524060946140626</v>
      </c>
    </row>
    <row r="197" spans="1:4" ht="12.75">
      <c r="A197">
        <v>196</v>
      </c>
      <c r="B197" s="8">
        <f>'Scatterplot for given r'!C$4+'Scatterplot for given r'!C$6*'Norm Gen'!D197/'Norm Gen'!K$3</f>
        <v>7.953293156941125</v>
      </c>
      <c r="C197" s="8">
        <f>'Scatterplot for given r'!F$4-formulas!L$10*'Scatterplot for given r'!C$4+formulas!L$10*B197+formulas!L$11*'Norm Gen'!H197</f>
        <v>10.678387489235062</v>
      </c>
      <c r="D197">
        <f>IF('Scatterplot for given r'!J$5^2=1,0,C197-(formulas!P$3+formulas!P$10*(B197-formulas!P$2)))</f>
        <v>-4.600454527196108</v>
      </c>
    </row>
    <row r="198" spans="1:4" ht="12.75">
      <c r="A198">
        <v>197</v>
      </c>
      <c r="B198" s="8">
        <f>'Scatterplot for given r'!C$4+'Scatterplot for given r'!C$6*'Norm Gen'!D198/'Norm Gen'!K$3</f>
        <v>17.85778945932495</v>
      </c>
      <c r="C198" s="8">
        <f>'Scatterplot for given r'!F$4-formulas!L$10*'Scatterplot for given r'!C$4+formulas!L$10*B198+formulas!L$11*'Norm Gen'!H198</f>
        <v>27.20848838518122</v>
      </c>
      <c r="D198">
        <f>IF('Scatterplot for given r'!J$5^2=1,0,C198-(formulas!P$3+formulas!P$10*(B198-formulas!P$2)))</f>
        <v>0.37440068263528303</v>
      </c>
    </row>
    <row r="199" spans="1:4" ht="12.75">
      <c r="A199">
        <v>198</v>
      </c>
      <c r="B199" s="8">
        <f>'Scatterplot for given r'!C$4+'Scatterplot for given r'!C$6*'Norm Gen'!D199/'Norm Gen'!K$3</f>
        <v>10.268369536171697</v>
      </c>
      <c r="C199" s="8">
        <f>'Scatterplot for given r'!F$4-formulas!L$10*'Scatterplot for given r'!C$4+formulas!L$10*B199+formulas!L$11*'Norm Gen'!H199</f>
        <v>21.48954102769784</v>
      </c>
      <c r="D199">
        <f>IF('Scatterplot for given r'!J$5^2=1,0,C199-(formulas!P$3+formulas!P$10*(B199-formulas!P$2)))</f>
        <v>3.5097765688309295</v>
      </c>
    </row>
    <row r="200" spans="1:4" ht="12.75">
      <c r="A200">
        <v>199</v>
      </c>
      <c r="B200" s="8">
        <f>'Scatterplot for given r'!C$4+'Scatterplot for given r'!C$6*'Norm Gen'!D200/'Norm Gen'!K$3</f>
        <v>14.566968868128203</v>
      </c>
      <c r="C200" s="8">
        <f>'Scatterplot for given r'!F$4-formulas!L$10*'Scatterplot for given r'!C$4+formulas!L$10*B200+formulas!L$11*'Norm Gen'!H200</f>
        <v>24.243858210761974</v>
      </c>
      <c r="D200">
        <f>IF('Scatterplot for given r'!J$5^2=1,0,C200-(formulas!P$3+formulas!P$10*(B200-formulas!P$2)))</f>
        <v>1.2490611979456752</v>
      </c>
    </row>
    <row r="201" spans="1:4" ht="12.75">
      <c r="A201">
        <v>200</v>
      </c>
      <c r="B201" s="8">
        <f>'Scatterplot for given r'!C$4+'Scatterplot for given r'!C$6*'Norm Gen'!D201/'Norm Gen'!K$3</f>
        <v>11.750500059664006</v>
      </c>
      <c r="C201" s="8">
        <f>'Scatterplot for given r'!F$4-formulas!L$10*'Scatterplot for given r'!C$4+formulas!L$10*B201+formulas!L$11*'Norm Gen'!H201</f>
        <v>22.040714656371676</v>
      </c>
      <c r="D201">
        <f>IF('Scatterplot for given r'!J$5^2=1,0,C201-(formulas!P$3+formulas!P$10*(B201-formulas!P$2)))</f>
        <v>2.331797920097028</v>
      </c>
    </row>
    <row r="202" spans="1:4" ht="12.75">
      <c r="A202">
        <v>201</v>
      </c>
      <c r="B202" s="8">
        <f>'Scatterplot for given r'!C$4+'Scatterplot for given r'!C$6*'Norm Gen'!D202/'Norm Gen'!K$3</f>
        <v>14.251230087177834</v>
      </c>
      <c r="C202" s="8">
        <f>'Scatterplot for given r'!F$4-formulas!L$10*'Scatterplot for given r'!C$4+formulas!L$10*B202+formulas!L$11*'Norm Gen'!H202</f>
        <v>23.899721227845532</v>
      </c>
      <c r="D202">
        <f>IF('Scatterplot for given r'!J$5^2=1,0,C202-(formulas!P$3+formulas!P$10*(B202-formulas!P$2)))</f>
        <v>1.2732861261380073</v>
      </c>
    </row>
    <row r="203" spans="1:4" ht="12.75">
      <c r="A203">
        <v>202</v>
      </c>
      <c r="B203" s="8">
        <f>'Scatterplot for given r'!C$4+'Scatterplot for given r'!C$6*'Norm Gen'!D203/'Norm Gen'!K$3</f>
        <v>15.27279383705574</v>
      </c>
      <c r="C203" s="8">
        <f>'Scatterplot for given r'!F$4-formulas!L$10*'Scatterplot for given r'!C$4+formulas!L$10*B203+formulas!L$11*'Norm Gen'!H203</f>
        <v>21.087620779061695</v>
      </c>
      <c r="D203">
        <f>IF('Scatterplot for given r'!J$5^2=1,0,C203-(formulas!P$3+formulas!P$10*(B203-formulas!P$2)))</f>
        <v>-2.730638697503416</v>
      </c>
    </row>
    <row r="204" spans="1:4" ht="12.75">
      <c r="A204">
        <v>203</v>
      </c>
      <c r="B204" s="8">
        <f>'Scatterplot for given r'!C$4+'Scatterplot for given r'!C$6*'Norm Gen'!D204/'Norm Gen'!K$3</f>
        <v>8.17531400804323</v>
      </c>
      <c r="C204" s="8">
        <f>'Scatterplot for given r'!F$4-formulas!L$10*'Scatterplot for given r'!C$4+formulas!L$10*B204+formulas!L$11*'Norm Gen'!H204</f>
        <v>14.152807683874697</v>
      </c>
      <c r="D204">
        <f>IF('Scatterplot for given r'!J$5^2=1,0,C204-(formulas!P$3+formulas!P$10*(B204-formulas!P$2)))</f>
        <v>-1.3850586588422704</v>
      </c>
    </row>
    <row r="205" spans="1:4" ht="12.75">
      <c r="A205">
        <v>204</v>
      </c>
      <c r="B205" s="8">
        <f>'Scatterplot for given r'!C$4+'Scatterplot for given r'!C$6*'Norm Gen'!D205/'Norm Gen'!K$3</f>
        <v>13.395904388331301</v>
      </c>
      <c r="C205" s="8">
        <f>'Scatterplot for given r'!F$4-formulas!L$10*'Scatterplot for given r'!C$4+formulas!L$10*B205+formulas!L$11*'Norm Gen'!H205</f>
        <v>16.0825753087787</v>
      </c>
      <c r="D205">
        <f>IF('Scatterplot for given r'!J$5^2=1,0,C205-(formulas!P$3+formulas!P$10*(B205-formulas!P$2)))</f>
        <v>-5.545979810941176</v>
      </c>
    </row>
    <row r="206" spans="1:4" ht="12.75">
      <c r="A206">
        <v>205</v>
      </c>
      <c r="B206" s="8">
        <f>'Scatterplot for given r'!C$4+'Scatterplot for given r'!C$6*'Norm Gen'!D206/'Norm Gen'!K$3</f>
        <v>10.551593702420703</v>
      </c>
      <c r="C206" s="8">
        <f>'Scatterplot for given r'!F$4-formulas!L$10*'Scatterplot for given r'!C$4+formulas!L$10*B206+formulas!L$11*'Norm Gen'!H206</f>
        <v>23.95157734973478</v>
      </c>
      <c r="D206">
        <f>IF('Scatterplot for given r'!J$5^2=1,0,C206-(formulas!P$3+formulas!P$10*(B206-formulas!P$2)))</f>
        <v>5.641384696910688</v>
      </c>
    </row>
    <row r="207" spans="1:4" ht="12.75">
      <c r="A207">
        <v>206</v>
      </c>
      <c r="B207" s="8">
        <f>'Scatterplot for given r'!C$4+'Scatterplot for given r'!C$6*'Norm Gen'!D207/'Norm Gen'!K$3</f>
        <v>13.947269506281092</v>
      </c>
      <c r="C207" s="8">
        <f>'Scatterplot for given r'!F$4-formulas!L$10*'Scatterplot for given r'!C$4+formulas!L$10*B207+formulas!L$11*'Norm Gen'!H207</f>
        <v>17.928672396757296</v>
      </c>
      <c r="D207">
        <f>IF('Scatterplot for given r'!J$5^2=1,0,C207-(formulas!P$3+formulas!P$10*(B207-formulas!P$2)))</f>
        <v>-4.343142027237352</v>
      </c>
    </row>
    <row r="208" spans="1:4" ht="12.75">
      <c r="A208">
        <v>207</v>
      </c>
      <c r="B208" s="8">
        <f>'Scatterplot for given r'!C$4+'Scatterplot for given r'!C$6*'Norm Gen'!D208/'Norm Gen'!K$3</f>
        <v>12.274625797306445</v>
      </c>
      <c r="C208" s="8">
        <f>'Scatterplot for given r'!F$4-formulas!L$10*'Scatterplot for given r'!C$4+formulas!L$10*B208+formulas!L$11*'Norm Gen'!H208</f>
        <v>18.77994406780987</v>
      </c>
      <c r="D208">
        <f>IF('Scatterplot for given r'!J$5^2=1,0,C208-(formulas!P$3+formulas!P$10*(B208-formulas!P$2)))</f>
        <v>-1.5404526957143077</v>
      </c>
    </row>
    <row r="209" spans="1:4" ht="12.75">
      <c r="A209">
        <v>208</v>
      </c>
      <c r="B209" s="8">
        <f>'Scatterplot for given r'!C$4+'Scatterplot for given r'!C$6*'Norm Gen'!D209/'Norm Gen'!K$3</f>
        <v>10.227733383233183</v>
      </c>
      <c r="C209" s="8">
        <f>'Scatterplot for given r'!F$4-formulas!L$10*'Scatterplot for given r'!C$4+formulas!L$10*B209+formulas!L$11*'Norm Gen'!H209</f>
        <v>19.909019225560677</v>
      </c>
      <c r="D209">
        <f>IF('Scatterplot for given r'!J$5^2=1,0,C209-(formulas!P$3+formulas!P$10*(B209-formulas!P$2)))</f>
        <v>1.9766636117887018</v>
      </c>
    </row>
    <row r="210" spans="1:4" ht="12.75">
      <c r="A210">
        <v>209</v>
      </c>
      <c r="B210" s="8">
        <f>'Scatterplot for given r'!C$4+'Scatterplot for given r'!C$6*'Norm Gen'!D210/'Norm Gen'!K$3</f>
        <v>9.328930922710603</v>
      </c>
      <c r="C210" s="8">
        <f>'Scatterplot for given r'!F$4-formulas!L$10*'Scatterplot for given r'!C$4+formulas!L$10*B210+formulas!L$11*'Norm Gen'!H210</f>
        <v>17.230343598752295</v>
      </c>
      <c r="D210">
        <f>IF('Scatterplot for given r'!J$5^2=1,0,C210-(formulas!P$3+formulas!P$10*(B210-formulas!P$2)))</f>
        <v>0.34659085559002634</v>
      </c>
    </row>
    <row r="211" spans="1:4" ht="12.75">
      <c r="A211">
        <v>210</v>
      </c>
      <c r="B211" s="8">
        <f>'Scatterplot for given r'!C$4+'Scatterplot for given r'!C$6*'Norm Gen'!D211/'Norm Gen'!K$3</f>
        <v>14.205447765733398</v>
      </c>
      <c r="C211" s="8">
        <f>'Scatterplot for given r'!F$4-formulas!L$10*'Scatterplot for given r'!C$4+formulas!L$10*B211+formulas!L$11*'Norm Gen'!H211</f>
        <v>29.354476130093943</v>
      </c>
      <c r="D211">
        <f>IF('Scatterplot for given r'!J$5^2=1,0,C211-(formulas!P$3+formulas!P$10*(B211-formulas!P$2)))</f>
        <v>6.781453736738264</v>
      </c>
    </row>
    <row r="212" spans="1:4" ht="12.75">
      <c r="A212">
        <v>211</v>
      </c>
      <c r="B212" s="8">
        <f>'Scatterplot for given r'!C$4+'Scatterplot for given r'!C$6*'Norm Gen'!D212/'Norm Gen'!K$3</f>
        <v>14.804367148405559</v>
      </c>
      <c r="C212" s="8">
        <f>'Scatterplot for given r'!F$4-formulas!L$10*'Scatterplot for given r'!C$4+formulas!L$10*B212+formulas!L$11*'Norm Gen'!H212</f>
        <v>24.76823273948301</v>
      </c>
      <c r="D212">
        <f>IF('Scatterplot for given r'!J$5^2=1,0,C212-(formulas!P$3+formulas!P$10*(B212-formulas!P$2)))</f>
        <v>1.4964710663431262</v>
      </c>
    </row>
    <row r="213" spans="1:4" ht="12.75">
      <c r="A213">
        <v>212</v>
      </c>
      <c r="B213" s="8">
        <f>'Scatterplot for given r'!C$4+'Scatterplot for given r'!C$6*'Norm Gen'!D213/'Norm Gen'!K$3</f>
        <v>12.467355354107367</v>
      </c>
      <c r="C213" s="8">
        <f>'Scatterplot for given r'!F$4-formulas!L$10*'Scatterplot for given r'!C$4+formulas!L$10*B213+formulas!L$11*'Norm Gen'!H213</f>
        <v>19.08597015685457</v>
      </c>
      <c r="D213">
        <f>IF('Scatterplot for given r'!J$5^2=1,0,C213-(formulas!P$3+formulas!P$10*(B213-formulas!P$2)))</f>
        <v>-1.4592777562706871</v>
      </c>
    </row>
    <row r="214" spans="1:4" ht="12.75">
      <c r="A214">
        <v>213</v>
      </c>
      <c r="B214" s="8">
        <f>'Scatterplot for given r'!C$4+'Scatterplot for given r'!C$6*'Norm Gen'!D214/'Norm Gen'!K$3</f>
        <v>17.187225929304514</v>
      </c>
      <c r="C214" s="8">
        <f>'Scatterplot for given r'!F$4-formulas!L$10*'Scatterplot for given r'!C$4+formulas!L$10*B214+formulas!L$11*'Norm Gen'!H214</f>
        <v>26.013329930135253</v>
      </c>
      <c r="D214">
        <f>IF('Scatterplot for given r'!J$5^2=1,0,C214-(formulas!P$3+formulas!P$10*(B214-formulas!P$2)))</f>
        <v>-0.0384336540534882</v>
      </c>
    </row>
    <row r="215" spans="1:4" ht="12.75">
      <c r="A215">
        <v>214</v>
      </c>
      <c r="B215" s="8">
        <f>'Scatterplot for given r'!C$4+'Scatterplot for given r'!C$6*'Norm Gen'!D215/'Norm Gen'!K$3</f>
        <v>13.09190472626976</v>
      </c>
      <c r="C215" s="8">
        <f>'Scatterplot for given r'!F$4-formulas!L$10*'Scatterplot for given r'!C$4+formulas!L$10*B215+formulas!L$11*'Norm Gen'!H215</f>
        <v>22.651075701617856</v>
      </c>
      <c r="D215">
        <f>IF('Scatterplot for given r'!J$5^2=1,0,C215-(formulas!P$3+formulas!P$10*(B215-formulas!P$2)))</f>
        <v>1.377186854303119</v>
      </c>
    </row>
    <row r="216" spans="1:4" ht="12.75">
      <c r="A216">
        <v>215</v>
      </c>
      <c r="B216" s="8">
        <f>'Scatterplot for given r'!C$4+'Scatterplot for given r'!C$6*'Norm Gen'!D216/'Norm Gen'!K$3</f>
        <v>12.213325145924896</v>
      </c>
      <c r="C216" s="8">
        <f>'Scatterplot for given r'!F$4-formulas!L$10*'Scatterplot for given r'!C$4+formulas!L$10*B216+formulas!L$11*'Norm Gen'!H216</f>
        <v>22.47642660769259</v>
      </c>
      <c r="D216">
        <f>IF('Scatterplot for given r'!J$5^2=1,0,C216-(formulas!P$3+formulas!P$10*(B216-formulas!P$2)))</f>
        <v>2.2275472707802244</v>
      </c>
    </row>
    <row r="217" spans="1:4" ht="12.75">
      <c r="A217">
        <v>216</v>
      </c>
      <c r="B217" s="8">
        <f>'Scatterplot for given r'!C$4+'Scatterplot for given r'!C$6*'Norm Gen'!D217/'Norm Gen'!K$3</f>
        <v>7.6004925266145325</v>
      </c>
      <c r="C217" s="8">
        <f>'Scatterplot for given r'!F$4-formulas!L$10*'Scatterplot for given r'!C$4+formulas!L$10*B217+formulas!L$11*'Norm Gen'!H217</f>
        <v>18.755633837077433</v>
      </c>
      <c r="D217">
        <f>IF('Scatterplot for given r'!J$5^2=1,0,C217-(formulas!P$3+formulas!P$10*(B217-formulas!P$2)))</f>
        <v>3.8883925560272985</v>
      </c>
    </row>
    <row r="218" spans="1:4" ht="12.75">
      <c r="A218">
        <v>217</v>
      </c>
      <c r="B218" s="8">
        <f>'Scatterplot for given r'!C$4+'Scatterplot for given r'!C$6*'Norm Gen'!D218/'Norm Gen'!K$3</f>
        <v>19.50796166391021</v>
      </c>
      <c r="C218" s="8">
        <f>'Scatterplot for given r'!F$4-formulas!L$10*'Scatterplot for given r'!C$4+formulas!L$10*B218+formulas!L$11*'Norm Gen'!H218</f>
        <v>35.12154305724449</v>
      </c>
      <c r="D218">
        <f>IF('Scatterplot for given r'!J$5^2=1,0,C218-(formulas!P$3+formulas!P$10*(B218-formulas!P$2)))</f>
        <v>6.362254449349031</v>
      </c>
    </row>
    <row r="219" spans="1:4" ht="12.75">
      <c r="A219">
        <v>218</v>
      </c>
      <c r="B219" s="8">
        <f>'Scatterplot for given r'!C$4+'Scatterplot for given r'!C$6*'Norm Gen'!D219/'Norm Gen'!K$3</f>
        <v>7.454532064045849</v>
      </c>
      <c r="C219" s="8">
        <f>'Scatterplot for given r'!F$4-formulas!L$10*'Scatterplot for given r'!C$4+formulas!L$10*B219+formulas!L$11*'Norm Gen'!H219</f>
        <v>13.828489225913572</v>
      </c>
      <c r="D219">
        <f>IF('Scatterplot for given r'!J$5^2=1,0,C219-(formulas!P$3+formulas!P$10*(B219-formulas!P$2)))</f>
        <v>-0.8684648488064273</v>
      </c>
    </row>
    <row r="220" spans="1:4" ht="12.75">
      <c r="A220">
        <v>219</v>
      </c>
      <c r="B220" s="8">
        <f>'Scatterplot for given r'!C$4+'Scatterplot for given r'!C$6*'Norm Gen'!D220/'Norm Gen'!K$3</f>
        <v>11.504342140581512</v>
      </c>
      <c r="C220" s="8">
        <f>'Scatterplot for given r'!F$4-formulas!L$10*'Scatterplot for given r'!C$4+formulas!L$10*B220+formulas!L$11*'Norm Gen'!H220</f>
        <v>22.99943980958331</v>
      </c>
      <c r="D220">
        <f>IF('Scatterplot for given r'!J$5^2=1,0,C220-(formulas!P$3+formulas!P$10*(B220-formulas!P$2)))</f>
        <v>3.577707312238246</v>
      </c>
    </row>
    <row r="221" spans="1:4" ht="12.75">
      <c r="A221">
        <v>220</v>
      </c>
      <c r="B221" s="8">
        <f>'Scatterplot for given r'!C$4+'Scatterplot for given r'!C$6*'Norm Gen'!D221/'Norm Gen'!K$3</f>
        <v>12.221443701576204</v>
      </c>
      <c r="C221" s="8">
        <f>'Scatterplot for given r'!F$4-formulas!L$10*'Scatterplot for given r'!C$4+formulas!L$10*B221+formulas!L$11*'Norm Gen'!H221</f>
        <v>17.42999384014613</v>
      </c>
      <c r="D221">
        <f>IF('Scatterplot for given r'!J$5^2=1,0,C221-(formulas!P$3+formulas!P$10*(B221-formulas!P$2)))</f>
        <v>-2.8283571450260965</v>
      </c>
    </row>
    <row r="222" spans="1:4" ht="12.75">
      <c r="A222">
        <v>221</v>
      </c>
      <c r="B222" s="8">
        <f>'Scatterplot for given r'!C$4+'Scatterplot for given r'!C$6*'Norm Gen'!D222/'Norm Gen'!K$3</f>
        <v>9.71606771659928</v>
      </c>
      <c r="C222" s="8">
        <f>'Scatterplot for given r'!F$4-formulas!L$10*'Scatterplot for given r'!C$4+formulas!L$10*B222+formulas!L$11*'Norm Gen'!H222</f>
        <v>15.623751290295543</v>
      </c>
      <c r="D222">
        <f>IF('Scatterplot for given r'!J$5^2=1,0,C222-(formulas!P$3+formulas!P$10*(B222-formulas!P$2)))</f>
        <v>-1.7116610457368626</v>
      </c>
    </row>
    <row r="223" spans="1:4" ht="12.75">
      <c r="A223">
        <v>222</v>
      </c>
      <c r="B223" s="8">
        <f>'Scatterplot for given r'!C$4+'Scatterplot for given r'!C$6*'Norm Gen'!D223/'Norm Gen'!K$3</f>
        <v>16.708039310690122</v>
      </c>
      <c r="C223" s="8">
        <f>'Scatterplot for given r'!F$4-formulas!L$10*'Scatterplot for given r'!C$4+formulas!L$10*B223+formulas!L$11*'Norm Gen'!H223</f>
        <v>21.696986415901375</v>
      </c>
      <c r="D223">
        <f>IF('Scatterplot for given r'!J$5^2=1,0,C223-(formulas!P$3+formulas!P$10*(B223-formulas!P$2)))</f>
        <v>-3.795726113237226</v>
      </c>
    </row>
    <row r="224" spans="1:4" ht="12.75">
      <c r="A224">
        <v>223</v>
      </c>
      <c r="B224" s="8">
        <f>'Scatterplot for given r'!C$4+'Scatterplot for given r'!C$6*'Norm Gen'!D224/'Norm Gen'!K$3</f>
        <v>12.13726393354264</v>
      </c>
      <c r="C224" s="8">
        <f>'Scatterplot for given r'!F$4-formulas!L$10*'Scatterplot for given r'!C$4+formulas!L$10*B224+formulas!L$11*'Norm Gen'!H224</f>
        <v>21.77039606129493</v>
      </c>
      <c r="D224">
        <f>IF('Scatterplot for given r'!J$5^2=1,0,C224-(formulas!P$3+formulas!P$10*(B224-formulas!P$2)))</f>
        <v>1.6102548054951988</v>
      </c>
    </row>
    <row r="225" spans="1:4" ht="12.75">
      <c r="A225">
        <v>224</v>
      </c>
      <c r="B225" s="8">
        <f>'Scatterplot for given r'!C$4+'Scatterplot for given r'!C$6*'Norm Gen'!D225/'Norm Gen'!K$3</f>
        <v>11.350879783218002</v>
      </c>
      <c r="C225" s="8">
        <f>'Scatterplot for given r'!F$4-formulas!L$10*'Scatterplot for given r'!C$4+formulas!L$10*B225+formulas!L$11*'Norm Gen'!H225</f>
        <v>19.30952349110431</v>
      </c>
      <c r="D225">
        <f>IF('Scatterplot for given r'!J$5^2=1,0,C225-(formulas!P$3+formulas!P$10*(B225-formulas!P$2)))</f>
        <v>0.06683041068334816</v>
      </c>
    </row>
    <row r="226" spans="1:4" ht="12.75">
      <c r="A226">
        <v>225</v>
      </c>
      <c r="B226" s="8">
        <f>'Scatterplot for given r'!C$4+'Scatterplot for given r'!C$6*'Norm Gen'!D226/'Norm Gen'!K$3</f>
        <v>10.407325086478203</v>
      </c>
      <c r="C226" s="8">
        <f>'Scatterplot for given r'!F$4-formulas!L$10*'Scatterplot for given r'!C$4+formulas!L$10*B226+formulas!L$11*'Norm Gen'!H226</f>
        <v>18.919548224126185</v>
      </c>
      <c r="D226">
        <f>IF('Scatterplot for given r'!J$5^2=1,0,C226-(formulas!P$3+formulas!P$10*(B226-formulas!P$2)))</f>
        <v>0.7776689565683483</v>
      </c>
    </row>
    <row r="227" spans="1:4" ht="12.75">
      <c r="A227">
        <v>226</v>
      </c>
      <c r="B227" s="8">
        <f>'Scatterplot for given r'!C$4+'Scatterplot for given r'!C$6*'Norm Gen'!D227/'Norm Gen'!K$3</f>
        <v>12.826922581441398</v>
      </c>
      <c r="C227" s="8">
        <f>'Scatterplot for given r'!F$4-formulas!L$10*'Scatterplot for given r'!C$4+formulas!L$10*B227+formulas!L$11*'Norm Gen'!H227</f>
        <v>14.934719800885535</v>
      </c>
      <c r="D227">
        <f>IF('Scatterplot for given r'!J$5^2=1,0,C227-(formulas!P$3+formulas!P$10*(B227-formulas!P$2)))</f>
        <v>-6.030023210796102</v>
      </c>
    </row>
    <row r="228" spans="1:4" ht="12.75">
      <c r="A228">
        <v>227</v>
      </c>
      <c r="B228" s="8">
        <f>'Scatterplot for given r'!C$4+'Scatterplot for given r'!C$6*'Norm Gen'!D228/'Norm Gen'!K$3</f>
        <v>17.306478472200023</v>
      </c>
      <c r="C228" s="8">
        <f>'Scatterplot for given r'!F$4-formulas!L$10*'Scatterplot for given r'!C$4+formulas!L$10*B228+formulas!L$11*'Norm Gen'!H228</f>
        <v>23.555526441135154</v>
      </c>
      <c r="D228">
        <f>IF('Scatterplot for given r'!J$5^2=1,0,C228-(formulas!P$3+formulas!P$10*(B228-formulas!P$2)))</f>
        <v>-2.6353651097650186</v>
      </c>
    </row>
    <row r="229" spans="1:4" ht="12.75">
      <c r="A229">
        <v>228</v>
      </c>
      <c r="B229" s="8">
        <f>'Scatterplot for given r'!C$4+'Scatterplot for given r'!C$6*'Norm Gen'!D229/'Norm Gen'!K$3</f>
        <v>13.693944891344218</v>
      </c>
      <c r="C229" s="8">
        <f>'Scatterplot for given r'!F$4-formulas!L$10*'Scatterplot for given r'!C$4+formulas!L$10*B229+formulas!L$11*'Norm Gen'!H229</f>
        <v>15.958290763281205</v>
      </c>
      <c r="D229">
        <f>IF('Scatterplot for given r'!J$5^2=1,0,C229-(formulas!P$3+formulas!P$10*(B229-formulas!P$2)))</f>
        <v>-6.017978276620415</v>
      </c>
    </row>
    <row r="230" spans="1:4" ht="12.75">
      <c r="A230">
        <v>229</v>
      </c>
      <c r="B230" s="8">
        <f>'Scatterplot for given r'!C$4+'Scatterplot for given r'!C$6*'Norm Gen'!D230/'Norm Gen'!K$3</f>
        <v>15.567652878662052</v>
      </c>
      <c r="C230" s="8">
        <f>'Scatterplot for given r'!F$4-formulas!L$10*'Scatterplot for given r'!C$4+formulas!L$10*B230+formulas!L$11*'Norm Gen'!H230</f>
        <v>29.208459251312245</v>
      </c>
      <c r="D230">
        <f>IF('Scatterplot for given r'!J$5^2=1,0,C230-(formulas!P$3+formulas!P$10*(B230-formulas!P$2)))</f>
        <v>5.04619755953976</v>
      </c>
    </row>
    <row r="231" spans="1:4" ht="12.75">
      <c r="A231">
        <v>230</v>
      </c>
      <c r="B231" s="8">
        <f>'Scatterplot for given r'!C$4+'Scatterplot for given r'!C$6*'Norm Gen'!D231/'Norm Gen'!K$3</f>
        <v>16.453704326954742</v>
      </c>
      <c r="C231" s="8">
        <f>'Scatterplot for given r'!F$4-formulas!L$10*'Scatterplot for given r'!C$4+formulas!L$10*B231+formulas!L$11*'Norm Gen'!H231</f>
        <v>25.780345206282142</v>
      </c>
      <c r="D231">
        <f>IF('Scatterplot for given r'!J$5^2=1,0,C231-(formulas!P$3+formulas!P$10*(B231-formulas!P$2)))</f>
        <v>0.5843568248348241</v>
      </c>
    </row>
    <row r="232" spans="1:4" ht="12.75">
      <c r="A232">
        <v>231</v>
      </c>
      <c r="B232" s="8">
        <f>'Scatterplot for given r'!C$4+'Scatterplot for given r'!C$6*'Norm Gen'!D232/'Norm Gen'!K$3</f>
        <v>9.42574247871628</v>
      </c>
      <c r="C232" s="8">
        <f>'Scatterplot for given r'!F$4-formulas!L$10*'Scatterplot for given r'!C$4+formulas!L$10*B232+formulas!L$11*'Norm Gen'!H232</f>
        <v>14.287581502874922</v>
      </c>
      <c r="D232">
        <f>IF('Scatterplot for given r'!J$5^2=1,0,C232-(formulas!P$3+formulas!P$10*(B232-formulas!P$2)))</f>
        <v>-2.7091180556273073</v>
      </c>
    </row>
    <row r="233" spans="1:4" ht="12.75">
      <c r="A233">
        <v>232</v>
      </c>
      <c r="B233" s="8">
        <f>'Scatterplot for given r'!C$4+'Scatterplot for given r'!C$6*'Norm Gen'!D233/'Norm Gen'!K$3</f>
        <v>8.9138357873216</v>
      </c>
      <c r="C233" s="8">
        <f>'Scatterplot for given r'!F$4-formulas!L$10*'Scatterplot for given r'!C$4+formulas!L$10*B233+formulas!L$11*'Norm Gen'!H233</f>
        <v>18.186093874161003</v>
      </c>
      <c r="D233">
        <f>IF('Scatterplot for given r'!J$5^2=1,0,C233-(formulas!P$3+formulas!P$10*(B233-formulas!P$2)))</f>
        <v>1.7866187889525804</v>
      </c>
    </row>
    <row r="234" spans="1:4" ht="12.75">
      <c r="A234">
        <v>233</v>
      </c>
      <c r="B234" s="8">
        <f>'Scatterplot for given r'!C$4+'Scatterplot for given r'!C$6*'Norm Gen'!D234/'Norm Gen'!K$3</f>
        <v>16.031471443647558</v>
      </c>
      <c r="C234" s="8">
        <f>'Scatterplot for given r'!F$4-formulas!L$10*'Scatterplot for given r'!C$4+formulas!L$10*B234+formulas!L$11*'Norm Gen'!H234</f>
        <v>24.45715052424875</v>
      </c>
      <c r="D234">
        <f>IF('Scatterplot for given r'!J$5^2=1,0,C234-(formulas!P$3+formulas!P$10*(B234-formulas!P$2)))</f>
        <v>-0.24623282667350566</v>
      </c>
    </row>
    <row r="235" spans="1:4" ht="12.75">
      <c r="A235">
        <v>234</v>
      </c>
      <c r="B235" s="8">
        <f>'Scatterplot for given r'!C$4+'Scatterplot for given r'!C$6*'Norm Gen'!D235/'Norm Gen'!K$3</f>
        <v>8.147765714102249</v>
      </c>
      <c r="C235" s="8">
        <f>'Scatterplot for given r'!F$4-formulas!L$10*'Scatterplot for given r'!C$4+formulas!L$10*B235+formulas!L$11*'Norm Gen'!H235</f>
        <v>13.048241223643494</v>
      </c>
      <c r="D235">
        <f>IF('Scatterplot for given r'!J$5^2=1,0,C235-(formulas!P$3+formulas!P$10*(B235-formulas!P$2)))</f>
        <v>-2.457485442808993</v>
      </c>
    </row>
    <row r="236" spans="1:4" ht="12.75">
      <c r="A236">
        <v>235</v>
      </c>
      <c r="B236" s="8">
        <f>'Scatterplot for given r'!C$4+'Scatterplot for given r'!C$6*'Norm Gen'!D236/'Norm Gen'!K$3</f>
        <v>14.50808977970707</v>
      </c>
      <c r="C236" s="8">
        <f>'Scatterplot for given r'!F$4-formulas!L$10*'Scatterplot for given r'!C$4+formulas!L$10*B236+formulas!L$11*'Norm Gen'!H236</f>
        <v>17.15723660336206</v>
      </c>
      <c r="D236">
        <f>IF('Scatterplot for given r'!J$5^2=1,0,C236-(formulas!P$3+formulas!P$10*(B236-formulas!P$2)))</f>
        <v>-5.768868139629582</v>
      </c>
    </row>
    <row r="237" spans="1:4" ht="12.75">
      <c r="A237">
        <v>236</v>
      </c>
      <c r="B237" s="8">
        <f>'Scatterplot for given r'!C$4+'Scatterplot for given r'!C$6*'Norm Gen'!D237/'Norm Gen'!K$3</f>
        <v>8.883838339853607</v>
      </c>
      <c r="C237" s="8">
        <f>'Scatterplot for given r'!F$4-formulas!L$10*'Scatterplot for given r'!C$4+formulas!L$10*B237+formulas!L$11*'Norm Gen'!H237</f>
        <v>19.7148215159784</v>
      </c>
      <c r="D237">
        <f>IF('Scatterplot for given r'!J$5^2=1,0,C237-(formulas!P$3+formulas!P$10*(B237-formulas!P$2)))</f>
        <v>3.3503434528159737</v>
      </c>
    </row>
    <row r="238" spans="1:4" ht="12.75">
      <c r="A238">
        <v>237</v>
      </c>
      <c r="B238" s="8">
        <f>'Scatterplot for given r'!C$4+'Scatterplot for given r'!C$6*'Norm Gen'!D238/'Norm Gen'!K$3</f>
        <v>12.366299770312722</v>
      </c>
      <c r="C238" s="8">
        <f>'Scatterplot for given r'!F$4-formulas!L$10*'Scatterplot for given r'!C$4+formulas!L$10*B238+formulas!L$11*'Norm Gen'!H238</f>
        <v>20.64076026090301</v>
      </c>
      <c r="D238">
        <f>IF('Scatterplot for given r'!J$5^2=1,0,C238-(formulas!P$3+formulas!P$10*(B238-formulas!P$2)))</f>
        <v>0.2134105288715098</v>
      </c>
    </row>
    <row r="239" spans="1:4" ht="12.75">
      <c r="A239">
        <v>238</v>
      </c>
      <c r="B239" s="8">
        <f>'Scatterplot for given r'!C$4+'Scatterplot for given r'!C$6*'Norm Gen'!D239/'Norm Gen'!K$3</f>
        <v>10.871057013215376</v>
      </c>
      <c r="C239" s="8">
        <f>'Scatterplot for given r'!F$4-formulas!L$10*'Scatterplot for given r'!C$4+formulas!L$10*B239+formulas!L$11*'Norm Gen'!H239</f>
        <v>15.43298922694912</v>
      </c>
      <c r="D239">
        <f>IF('Scatterplot for given r'!J$5^2=1,0,C239-(formulas!P$3+formulas!P$10*(B239-formulas!P$2)))</f>
        <v>-3.2499106218020994</v>
      </c>
    </row>
    <row r="240" spans="1:4" ht="12.75">
      <c r="A240">
        <v>239</v>
      </c>
      <c r="B240" s="8">
        <f>'Scatterplot for given r'!C$4+'Scatterplot for given r'!C$6*'Norm Gen'!D240/'Norm Gen'!K$3</f>
        <v>14.270939531250647</v>
      </c>
      <c r="C240" s="8">
        <f>'Scatterplot for given r'!F$4-formulas!L$10*'Scatterplot for given r'!C$4+formulas!L$10*B240+formulas!L$11*'Norm Gen'!H240</f>
        <v>24.897419327844567</v>
      </c>
      <c r="D240">
        <f>IF('Scatterplot for given r'!J$5^2=1,0,C240-(formulas!P$3+formulas!P$10*(B240-formulas!P$2)))</f>
        <v>2.247989874718762</v>
      </c>
    </row>
    <row r="241" spans="1:4" ht="12.75">
      <c r="A241">
        <v>240</v>
      </c>
      <c r="B241" s="8">
        <f>'Scatterplot for given r'!C$4+'Scatterplot for given r'!C$6*'Norm Gen'!D241/'Norm Gen'!K$3</f>
        <v>15.310331416891865</v>
      </c>
      <c r="C241" s="8">
        <f>'Scatterplot for given r'!F$4-formulas!L$10*'Scatterplot for given r'!C$4+formulas!L$10*B241+formulas!L$11*'Norm Gen'!H241</f>
        <v>26.78953865241759</v>
      </c>
      <c r="D241">
        <f>IF('Scatterplot for given r'!J$5^2=1,0,C241-(formulas!P$3+formulas!P$10*(B241-formulas!P$2)))</f>
        <v>2.927485332710333</v>
      </c>
    </row>
    <row r="242" spans="1:4" ht="12.75">
      <c r="A242">
        <v>241</v>
      </c>
      <c r="B242" s="8">
        <f>'Scatterplot for given r'!C$4+'Scatterplot for given r'!C$6*'Norm Gen'!D242/'Norm Gen'!K$3</f>
        <v>7.512347261753189</v>
      </c>
      <c r="C242" s="8">
        <f>'Scatterplot for given r'!F$4-formulas!L$10*'Scatterplot for given r'!C$4+formulas!L$10*B242+formulas!L$11*'Norm Gen'!H242</f>
        <v>16.926371842800542</v>
      </c>
      <c r="D242">
        <f>IF('Scatterplot for given r'!J$5^2=1,0,C242-(formulas!P$3+formulas!P$10*(B242-formulas!P$2)))</f>
        <v>2.1619667040886448</v>
      </c>
    </row>
    <row r="243" spans="1:4" ht="12.75">
      <c r="A243">
        <v>242</v>
      </c>
      <c r="B243" s="8">
        <f>'Scatterplot for given r'!C$4+'Scatterplot for given r'!C$6*'Norm Gen'!D243/'Norm Gen'!K$3</f>
        <v>11.898048506828884</v>
      </c>
      <c r="C243" s="8">
        <f>'Scatterplot for given r'!F$4-formulas!L$10*'Scatterplot for given r'!C$4+formulas!L$10*B243+formulas!L$11*'Norm Gen'!H243</f>
        <v>21.116773011800536</v>
      </c>
      <c r="D243">
        <f>IF('Scatterplot for given r'!J$5^2=1,0,C243-(formulas!P$3+formulas!P$10*(B243-formulas!P$2)))</f>
        <v>1.235716420500193</v>
      </c>
    </row>
    <row r="244" spans="1:4" ht="12.75">
      <c r="A244">
        <v>243</v>
      </c>
      <c r="B244" s="8">
        <f>'Scatterplot for given r'!C$4+'Scatterplot for given r'!C$6*'Norm Gen'!D244/'Norm Gen'!K$3</f>
        <v>16.285934748677008</v>
      </c>
      <c r="C244" s="8">
        <f>'Scatterplot for given r'!F$4-formulas!L$10*'Scatterplot for given r'!C$4+formulas!L$10*B244+formulas!L$11*'Norm Gen'!H244</f>
        <v>21.7325955532592</v>
      </c>
      <c r="D244">
        <f>IF('Scatterplot for given r'!J$5^2=1,0,C244-(formulas!P$3+formulas!P$10*(B244-formulas!P$2)))</f>
        <v>-3.267661653530755</v>
      </c>
    </row>
    <row r="245" spans="1:4" ht="12.75">
      <c r="A245">
        <v>244</v>
      </c>
      <c r="B245" s="8">
        <f>'Scatterplot for given r'!C$4+'Scatterplot for given r'!C$6*'Norm Gen'!D245/'Norm Gen'!K$3</f>
        <v>12.198595161118092</v>
      </c>
      <c r="C245" s="8">
        <f>'Scatterplot for given r'!F$4-formulas!L$10*'Scatterplot for given r'!C$4+formulas!L$10*B245+formulas!L$11*'Norm Gen'!H245</f>
        <v>21.395713176904497</v>
      </c>
      <c r="D245">
        <f>IF('Scatterplot for given r'!J$5^2=1,0,C245-(formulas!P$3+formulas!P$10*(B245-formulas!P$2)))</f>
        <v>1.164018822266737</v>
      </c>
    </row>
    <row r="246" spans="1:4" ht="12.75">
      <c r="A246">
        <v>245</v>
      </c>
      <c r="B246" s="8">
        <f>'Scatterplot for given r'!C$4+'Scatterplot for given r'!C$6*'Norm Gen'!D246/'Norm Gen'!K$3</f>
        <v>11.237315638902526</v>
      </c>
      <c r="C246" s="8">
        <f>'Scatterplot for given r'!F$4-formulas!L$10*'Scatterplot for given r'!C$4+formulas!L$10*B246+formulas!L$11*'Norm Gen'!H246</f>
        <v>14.337388317211312</v>
      </c>
      <c r="D246">
        <f>IF('Scatterplot for given r'!J$5^2=1,0,C246-(formulas!P$3+formulas!P$10*(B246-formulas!P$2)))</f>
        <v>-4.77281326150826</v>
      </c>
    </row>
    <row r="247" spans="1:4" ht="12.75">
      <c r="A247">
        <v>246</v>
      </c>
      <c r="B247" s="8">
        <f>'Scatterplot for given r'!C$4+'Scatterplot for given r'!C$6*'Norm Gen'!D247/'Norm Gen'!K$3</f>
        <v>8.526364981959972</v>
      </c>
      <c r="C247" s="8">
        <f>'Scatterplot for given r'!F$4-formulas!L$10*'Scatterplot for given r'!C$4+formulas!L$10*B247+formulas!L$11*'Norm Gen'!H247</f>
        <v>15.848332031203517</v>
      </c>
      <c r="D247">
        <f>IF('Scatterplot for given r'!J$5^2=1,0,C247-(formulas!P$3+formulas!P$10*(B247-formulas!P$2)))</f>
        <v>-0.09909378108299194</v>
      </c>
    </row>
    <row r="248" spans="1:4" ht="12.75">
      <c r="A248">
        <v>247</v>
      </c>
      <c r="B248" s="8">
        <f>'Scatterplot for given r'!C$4+'Scatterplot for given r'!C$6*'Norm Gen'!D248/'Norm Gen'!K$3</f>
        <v>13.627274027790659</v>
      </c>
      <c r="C248" s="8">
        <f>'Scatterplot for given r'!F$4-formulas!L$10*'Scatterplot for given r'!C$4+formulas!L$10*B248+formulas!L$11*'Norm Gen'!H248</f>
        <v>25.81286728259269</v>
      </c>
      <c r="D248">
        <f>IF('Scatterplot for given r'!J$5^2=1,0,C248-(formulas!P$3+formulas!P$10*(B248-formulas!P$2)))</f>
        <v>3.9143809168368904</v>
      </c>
    </row>
    <row r="249" spans="1:4" ht="12.75">
      <c r="A249">
        <v>248</v>
      </c>
      <c r="B249" s="8">
        <f>'Scatterplot for given r'!C$4+'Scatterplot for given r'!C$6*'Norm Gen'!D249/'Norm Gen'!K$3</f>
        <v>14.232590033755816</v>
      </c>
      <c r="C249" s="8">
        <f>'Scatterplot for given r'!F$4-formulas!L$10*'Scatterplot for given r'!C$4+formulas!L$10*B249+formulas!L$11*'Norm Gen'!H249</f>
        <v>23.852922311076217</v>
      </c>
      <c r="D249">
        <f>IF('Scatterplot for given r'!J$5^2=1,0,C249-(formulas!P$3+formulas!P$10*(B249-formulas!P$2)))</f>
        <v>1.2482339383610501</v>
      </c>
    </row>
    <row r="250" spans="1:4" ht="12.75">
      <c r="A250">
        <v>249</v>
      </c>
      <c r="B250" s="8">
        <f>'Scatterplot for given r'!C$4+'Scatterplot for given r'!C$6*'Norm Gen'!D250/'Norm Gen'!K$3</f>
        <v>13.620925146552876</v>
      </c>
      <c r="C250" s="8">
        <f>'Scatterplot for given r'!F$4-formulas!L$10*'Scatterplot for given r'!C$4+formulas!L$10*B250+formulas!L$11*'Norm Gen'!H250</f>
        <v>20.207016512124657</v>
      </c>
      <c r="D250">
        <f>IF('Scatterplot for given r'!J$5^2=1,0,C250-(formulas!P$3+formulas!P$10*(B250-formulas!P$2)))</f>
        <v>-1.684062825520396</v>
      </c>
    </row>
    <row r="251" spans="1:4" ht="12.75">
      <c r="A251">
        <v>250</v>
      </c>
      <c r="B251" s="8">
        <f>'Scatterplot for given r'!C$4+'Scatterplot for given r'!C$6*'Norm Gen'!D251/'Norm Gen'!K$3</f>
        <v>13.178640345822814</v>
      </c>
      <c r="C251" s="8">
        <f>'Scatterplot for given r'!F$4-formulas!L$10*'Scatterplot for given r'!C$4+formulas!L$10*B251+formulas!L$11*'Norm Gen'!H251</f>
        <v>13.907121082962849</v>
      </c>
      <c r="D251">
        <f>IF('Scatterplot for given r'!J$5^2=1,0,C251-(formulas!P$3+formulas!P$10*(B251-formulas!P$2)))</f>
        <v>-7.467959320497119</v>
      </c>
    </row>
    <row r="252" spans="1:4" ht="12.75">
      <c r="A252">
        <v>251</v>
      </c>
      <c r="B252" s="8">
        <f>'Scatterplot for given r'!C$4+'Scatterplot for given r'!C$6*'Norm Gen'!D252/'Norm Gen'!K$3</f>
        <v>8.248867285396223</v>
      </c>
      <c r="C252" s="8">
        <f>'Scatterplot for given r'!F$4-formulas!L$10*'Scatterplot for given r'!C$4+formulas!L$10*B252+formulas!L$11*'Norm Gen'!H252</f>
        <v>10.41805474576903</v>
      </c>
      <c r="D252">
        <f>IF('Scatterplot for given r'!J$5^2=1,0,C252-(formulas!P$3+formulas!P$10*(B252-formulas!P$2)))</f>
        <v>-5.205623753859761</v>
      </c>
    </row>
    <row r="253" spans="1:4" ht="12.75">
      <c r="A253">
        <v>252</v>
      </c>
      <c r="B253" s="8">
        <f>'Scatterplot for given r'!C$4+'Scatterplot for given r'!C$6*'Norm Gen'!D253/'Norm Gen'!K$3</f>
        <v>12.851796538376725</v>
      </c>
      <c r="C253" s="8">
        <f>'Scatterplot for given r'!F$4-formulas!L$10*'Scatterplot for given r'!C$4+formulas!L$10*B253+formulas!L$11*'Norm Gen'!H253</f>
        <v>21.908407771068894</v>
      </c>
      <c r="D253">
        <f>IF('Scatterplot for given r'!J$5^2=1,0,C253-(formulas!P$3+formulas!P$10*(B253-formulas!P$2)))</f>
        <v>0.9146451429627085</v>
      </c>
    </row>
    <row r="254" spans="1:4" ht="12.75">
      <c r="A254">
        <v>253</v>
      </c>
      <c r="B254" s="8">
        <f>'Scatterplot for given r'!C$4+'Scatterplot for given r'!C$6*'Norm Gen'!D254/'Norm Gen'!K$3</f>
        <v>14.349270889000062</v>
      </c>
      <c r="C254" s="8">
        <f>'Scatterplot for given r'!F$4-formulas!L$10*'Scatterplot for given r'!C$4+formulas!L$10*B254+formulas!L$11*'Norm Gen'!H254</f>
        <v>19.979234772082894</v>
      </c>
      <c r="D254">
        <f>IF('Scatterplot for given r'!J$5^2=1,0,C254-(formulas!P$3+formulas!P$10*(B254-formulas!P$2)))</f>
        <v>-2.7615812650838976</v>
      </c>
    </row>
    <row r="255" spans="1:4" ht="12.75">
      <c r="A255">
        <v>254</v>
      </c>
      <c r="B255" s="8">
        <f>'Scatterplot for given r'!C$4+'Scatterplot for given r'!C$6*'Norm Gen'!D255/'Norm Gen'!K$3</f>
        <v>12.117286807372858</v>
      </c>
      <c r="C255" s="8">
        <f>'Scatterplot for given r'!F$4-formulas!L$10*'Scatterplot for given r'!C$4+formulas!L$10*B255+formulas!L$11*'Norm Gen'!H255</f>
        <v>20.903612635955735</v>
      </c>
      <c r="D255">
        <f>IF('Scatterplot for given r'!J$5^2=1,0,C255-(formulas!P$3+formulas!P$10*(B255-formulas!P$2)))</f>
        <v>0.7667780273540821</v>
      </c>
    </row>
    <row r="256" spans="1:4" ht="12.75">
      <c r="A256">
        <v>255</v>
      </c>
      <c r="B256" s="8">
        <f>'Scatterplot for given r'!C$4+'Scatterplot for given r'!C$6*'Norm Gen'!D256/'Norm Gen'!K$3</f>
        <v>6.897022572797295</v>
      </c>
      <c r="C256" s="8">
        <f>'Scatterplot for given r'!F$4-formulas!L$10*'Scatterplot for given r'!C$4+formulas!L$10*B256+formulas!L$11*'Norm Gen'!H256</f>
        <v>21.722009476599208</v>
      </c>
      <c r="D256">
        <f>IF('Scatterplot for given r'!J$5^2=1,0,C256-(formulas!P$3+formulas!P$10*(B256-formulas!P$2)))</f>
        <v>7.675483141669206</v>
      </c>
    </row>
    <row r="257" spans="1:4" ht="12.75">
      <c r="A257">
        <v>256</v>
      </c>
      <c r="B257" s="8">
        <f>'Scatterplot for given r'!C$4+'Scatterplot for given r'!C$6*'Norm Gen'!D257/'Norm Gen'!K$3</f>
        <v>16.619488251050477</v>
      </c>
      <c r="C257" s="8">
        <f>'Scatterplot for given r'!F$4-formulas!L$10*'Scatterplot for given r'!C$4+formulas!L$10*B257+formulas!L$11*'Norm Gen'!H257</f>
        <v>23.503985407313543</v>
      </c>
      <c r="D257">
        <f>IF('Scatterplot for given r'!J$5^2=1,0,C257-(formulas!P$3+formulas!P$10*(B257-formulas!P$2)))</f>
        <v>-1.885417552245471</v>
      </c>
    </row>
    <row r="258" spans="1:4" ht="12.75">
      <c r="A258">
        <v>257</v>
      </c>
      <c r="B258" s="8">
        <f>'Scatterplot for given r'!C$4+'Scatterplot for given r'!C$6*'Norm Gen'!D258/'Norm Gen'!K$3</f>
        <v>6.828768969949532</v>
      </c>
      <c r="C258" s="8">
        <f>'Scatterplot for given r'!F$4-formulas!L$10*'Scatterplot for given r'!C$4+formulas!L$10*B258+formulas!L$11*'Norm Gen'!H258</f>
        <v>11.673448500410784</v>
      </c>
      <c r="D258">
        <f>IF('Scatterplot for given r'!J$5^2=1,0,C258-(formulas!P$3+formulas!P$10*(B258-formulas!P$2)))</f>
        <v>-2.293448631196826</v>
      </c>
    </row>
    <row r="259" spans="1:4" ht="12.75">
      <c r="A259">
        <v>258</v>
      </c>
      <c r="B259" s="8">
        <f>'Scatterplot for given r'!C$4+'Scatterplot for given r'!C$6*'Norm Gen'!D259/'Norm Gen'!K$3</f>
        <v>11.78097556195869</v>
      </c>
      <c r="C259" s="8">
        <f>'Scatterplot for given r'!F$4-formulas!L$10*'Scatterplot for given r'!C$4+formulas!L$10*B259+formulas!L$11*'Norm Gen'!H259</f>
        <v>21.103493824258027</v>
      </c>
      <c r="D259">
        <f>IF('Scatterplot for given r'!J$5^2=1,0,C259-(formulas!P$3+formulas!P$10*(B259-formulas!P$2)))</f>
        <v>1.3590223353062498</v>
      </c>
    </row>
    <row r="260" spans="1:4" ht="12.75">
      <c r="A260">
        <v>259</v>
      </c>
      <c r="B260" s="8">
        <f>'Scatterplot for given r'!C$4+'Scatterplot for given r'!C$6*'Norm Gen'!D260/'Norm Gen'!K$3</f>
        <v>8.651885846728222</v>
      </c>
      <c r="C260" s="8">
        <f>'Scatterplot for given r'!F$4-formulas!L$10*'Scatterplot for given r'!C$4+formulas!L$10*B260+formulas!L$11*'Norm Gen'!H260</f>
        <v>15.90592317816247</v>
      </c>
      <c r="D260">
        <f>IF('Scatterplot for given r'!J$5^2=1,0,C260-(formulas!P$3+formulas!P$10*(B260-formulas!P$2)))</f>
        <v>-0.1879436430203345</v>
      </c>
    </row>
    <row r="261" spans="1:4" ht="12.75">
      <c r="A261">
        <v>260</v>
      </c>
      <c r="B261" s="8">
        <f>'Scatterplot for given r'!C$4+'Scatterplot for given r'!C$6*'Norm Gen'!D261/'Norm Gen'!K$3</f>
        <v>8.32578863777611</v>
      </c>
      <c r="C261" s="8">
        <f>'Scatterplot for given r'!F$4-formulas!L$10*'Scatterplot for given r'!C$4+formulas!L$10*B261+formulas!L$11*'Norm Gen'!H261</f>
        <v>17.42107463468843</v>
      </c>
      <c r="D261">
        <f>IF('Scatterplot for given r'!J$5^2=1,0,C261-(formulas!P$3+formulas!P$10*(B261-formulas!P$2)))</f>
        <v>1.7076545572830995</v>
      </c>
    </row>
    <row r="262" spans="1:4" ht="12.75">
      <c r="A262">
        <v>261</v>
      </c>
      <c r="B262" s="8">
        <f>'Scatterplot for given r'!C$4+'Scatterplot for given r'!C$6*'Norm Gen'!D262/'Norm Gen'!K$3</f>
        <v>8.215235468306025</v>
      </c>
      <c r="C262" s="8">
        <f>'Scatterplot for given r'!F$4-formulas!L$10*'Scatterplot for given r'!C$4+formulas!L$10*B262+formulas!L$11*'Norm Gen'!H262</f>
        <v>16.75028445362788</v>
      </c>
      <c r="D262">
        <f>IF('Scatterplot for given r'!J$5^2=1,0,C262-(formulas!P$3+formulas!P$10*(B262-formulas!P$2)))</f>
        <v>1.165843073937653</v>
      </c>
    </row>
    <row r="263" spans="1:4" ht="12.75">
      <c r="A263">
        <v>262</v>
      </c>
      <c r="B263" s="8">
        <f>'Scatterplot for given r'!C$4+'Scatterplot for given r'!C$6*'Norm Gen'!D263/'Norm Gen'!K$3</f>
        <v>16.756277086121848</v>
      </c>
      <c r="C263" s="8">
        <f>'Scatterplot for given r'!F$4-formulas!L$10*'Scatterplot for given r'!C$4+formulas!L$10*B263+formulas!L$11*'Norm Gen'!H263</f>
        <v>25.01858906684959</v>
      </c>
      <c r="D263">
        <f>IF('Scatterplot for given r'!J$5^2=1,0,C263-(formulas!P$3+formulas!P$10*(B263-formulas!P$2)))</f>
        <v>-0.5304008669593614</v>
      </c>
    </row>
    <row r="264" spans="1:4" ht="12.75">
      <c r="A264">
        <v>263</v>
      </c>
      <c r="B264" s="8">
        <f>'Scatterplot for given r'!C$4+'Scatterplot for given r'!C$6*'Norm Gen'!D264/'Norm Gen'!K$3</f>
        <v>11.167029061090727</v>
      </c>
      <c r="C264" s="8">
        <f>'Scatterplot for given r'!F$4-formulas!L$10*'Scatterplot for given r'!C$4+formulas!L$10*B264+formulas!L$11*'Norm Gen'!H264</f>
        <v>15.474140399015479</v>
      </c>
      <c r="D264">
        <f>IF('Scatterplot for given r'!J$5^2=1,0,C264-(formulas!P$3+formulas!P$10*(B264-formulas!P$2)))</f>
        <v>-3.5540601722569924</v>
      </c>
    </row>
    <row r="265" spans="1:4" ht="12.75">
      <c r="A265">
        <v>264</v>
      </c>
      <c r="B265" s="8">
        <f>'Scatterplot for given r'!C$4+'Scatterplot for given r'!C$6*'Norm Gen'!D265/'Norm Gen'!K$3</f>
        <v>12.531112619873683</v>
      </c>
      <c r="C265" s="8">
        <f>'Scatterplot for given r'!F$4-formulas!L$10*'Scatterplot for given r'!C$4+formulas!L$10*B265+formulas!L$11*'Norm Gen'!H265</f>
        <v>16.211998144648767</v>
      </c>
      <c r="D265">
        <f>IF('Scatterplot for given r'!J$5^2=1,0,C265-(formulas!P$3+formulas!P$10*(B265-formulas!P$2)))</f>
        <v>-4.407633245203861</v>
      </c>
    </row>
    <row r="266" spans="1:4" ht="12.75">
      <c r="A266">
        <v>265</v>
      </c>
      <c r="B266" s="8">
        <f>'Scatterplot for given r'!C$4+'Scatterplot for given r'!C$6*'Norm Gen'!D266/'Norm Gen'!K$3</f>
        <v>9.710774228897922</v>
      </c>
      <c r="C266" s="8">
        <f>'Scatterplot for given r'!F$4-formulas!L$10*'Scatterplot for given r'!C$4+formulas!L$10*B266+formulas!L$11*'Norm Gen'!H266</f>
        <v>13.906516103699534</v>
      </c>
      <c r="D266">
        <f>IF('Scatterplot for given r'!J$5^2=1,0,C266-(formulas!P$3+formulas!P$10*(B266-formulas!P$2)))</f>
        <v>-3.4227204966812863</v>
      </c>
    </row>
    <row r="267" spans="1:4" ht="12.75">
      <c r="A267">
        <v>266</v>
      </c>
      <c r="B267" s="8">
        <f>'Scatterplot for given r'!C$4+'Scatterplot for given r'!C$6*'Norm Gen'!D267/'Norm Gen'!K$3</f>
        <v>7.964805980012489</v>
      </c>
      <c r="C267" s="8">
        <f>'Scatterplot for given r'!F$4-formulas!L$10*'Scatterplot for given r'!C$4+formulas!L$10*B267+formulas!L$11*'Norm Gen'!H267</f>
        <v>9.092079187562925</v>
      </c>
      <c r="D267">
        <f>IF('Scatterplot for given r'!J$5^2=1,0,C267-(formulas!P$3+formulas!P$10*(B267-formulas!P$2)))</f>
        <v>-6.200194455784837</v>
      </c>
    </row>
    <row r="268" spans="1:4" ht="12.75">
      <c r="A268">
        <v>267</v>
      </c>
      <c r="B268" s="8">
        <f>'Scatterplot for given r'!C$4+'Scatterplot for given r'!C$6*'Norm Gen'!D268/'Norm Gen'!K$3</f>
        <v>13.813339725507472</v>
      </c>
      <c r="C268" s="8">
        <f>'Scatterplot for given r'!F$4-formulas!L$10*'Scatterplot for given r'!C$4+formulas!L$10*B268+formulas!L$11*'Norm Gen'!H268</f>
        <v>30.335007043066753</v>
      </c>
      <c r="D268">
        <f>IF('Scatterplot for given r'!J$5^2=1,0,C268-(formulas!P$3+formulas!P$10*(B268-formulas!P$2)))</f>
        <v>8.219444029974664</v>
      </c>
    </row>
    <row r="269" spans="1:4" ht="12.75">
      <c r="A269">
        <v>268</v>
      </c>
      <c r="B269" s="8">
        <f>'Scatterplot for given r'!C$4+'Scatterplot for given r'!C$6*'Norm Gen'!D269/'Norm Gen'!K$3</f>
        <v>12.262865030714416</v>
      </c>
      <c r="C269" s="8">
        <f>'Scatterplot for given r'!F$4-formulas!L$10*'Scatterplot for given r'!C$4+formulas!L$10*B269+formulas!L$11*'Norm Gen'!H269</f>
        <v>20.36221830900009</v>
      </c>
      <c r="D269">
        <f>IF('Scatterplot for given r'!J$5^2=1,0,C269-(formulas!P$3+formulas!P$10*(B269-formulas!P$2)))</f>
        <v>0.05554243983328533</v>
      </c>
    </row>
    <row r="270" spans="1:4" ht="12.75">
      <c r="A270">
        <v>269</v>
      </c>
      <c r="B270" s="8">
        <f>'Scatterplot for given r'!C$4+'Scatterplot for given r'!C$6*'Norm Gen'!D270/'Norm Gen'!K$3</f>
        <v>10.968272177423506</v>
      </c>
      <c r="C270" s="8">
        <f>'Scatterplot for given r'!F$4-formulas!L$10*'Scatterplot for given r'!C$4+formulas!L$10*B270+formulas!L$11*'Norm Gen'!H270</f>
        <v>20.335516126921302</v>
      </c>
      <c r="D270">
        <f>IF('Scatterplot for given r'!J$5^2=1,0,C270-(formulas!P$3+formulas!P$10*(B270-formulas!P$2)))</f>
        <v>1.5391985865939297</v>
      </c>
    </row>
    <row r="271" spans="1:4" ht="12.75">
      <c r="A271">
        <v>270</v>
      </c>
      <c r="B271" s="8">
        <f>'Scatterplot for given r'!C$4+'Scatterplot for given r'!C$6*'Norm Gen'!D271/'Norm Gen'!K$3</f>
        <v>13.94843483263108</v>
      </c>
      <c r="C271" s="8">
        <f>'Scatterplot for given r'!F$4-formulas!L$10*'Scatterplot for given r'!C$4+formulas!L$10*B271+formulas!L$11*'Norm Gen'!H271</f>
        <v>21.49765559768357</v>
      </c>
      <c r="D271">
        <f>IF('Scatterplot for given r'!J$5^2=1,0,C271-(formulas!P$3+formulas!P$10*(B271-formulas!P$2)))</f>
        <v>-0.7755183737194002</v>
      </c>
    </row>
    <row r="272" spans="1:4" ht="12.75">
      <c r="A272">
        <v>271</v>
      </c>
      <c r="B272" s="8">
        <f>'Scatterplot for given r'!C$4+'Scatterplot for given r'!C$6*'Norm Gen'!D272/'Norm Gen'!K$3</f>
        <v>7.9126364093423565</v>
      </c>
      <c r="C272" s="8">
        <f>'Scatterplot for given r'!F$4-formulas!L$10*'Scatterplot for given r'!C$4+formulas!L$10*B272+formulas!L$11*'Norm Gen'!H272</f>
        <v>14.018516416224582</v>
      </c>
      <c r="D272">
        <f>IF('Scatterplot for given r'!J$5^2=1,0,C272-(formulas!P$3+formulas!P$10*(B272-formulas!P$2)))</f>
        <v>-1.212892728008022</v>
      </c>
    </row>
    <row r="273" spans="1:4" ht="12.75">
      <c r="A273">
        <v>272</v>
      </c>
      <c r="B273" s="8">
        <f>'Scatterplot for given r'!C$4+'Scatterplot for given r'!C$6*'Norm Gen'!D273/'Norm Gen'!K$3</f>
        <v>3.870628182770238</v>
      </c>
      <c r="C273" s="8">
        <f>'Scatterplot for given r'!F$4-formulas!L$10*'Scatterplot for given r'!C$4+formulas!L$10*B273+formulas!L$11*'Norm Gen'!H273</f>
        <v>5.993755713254074</v>
      </c>
      <c r="D273">
        <f>IF('Scatterplot for given r'!J$5^2=1,0,C273-(formulas!P$3+formulas!P$10*(B273-formulas!P$2)))</f>
        <v>-4.521977166644269</v>
      </c>
    </row>
    <row r="274" spans="1:4" ht="12.75">
      <c r="A274">
        <v>273</v>
      </c>
      <c r="B274" s="8">
        <f>'Scatterplot for given r'!C$4+'Scatterplot for given r'!C$6*'Norm Gen'!D274/'Norm Gen'!K$3</f>
        <v>15.312599650893254</v>
      </c>
      <c r="C274" s="8">
        <f>'Scatterplot for given r'!F$4-formulas!L$10*'Scatterplot for given r'!C$4+formulas!L$10*B274+formulas!L$11*'Norm Gen'!H274</f>
        <v>20.95687931625228</v>
      </c>
      <c r="D274">
        <f>IF('Scatterplot for given r'!J$5^2=1,0,C274-(formulas!P$3+formulas!P$10*(B274-formulas!P$2)))</f>
        <v>-2.907820276456601</v>
      </c>
    </row>
    <row r="275" spans="1:4" ht="12.75">
      <c r="A275">
        <v>274</v>
      </c>
      <c r="B275" s="8">
        <f>'Scatterplot for given r'!C$4+'Scatterplot for given r'!C$6*'Norm Gen'!D275/'Norm Gen'!K$3</f>
        <v>15.819478063559039</v>
      </c>
      <c r="C275" s="8">
        <f>'Scatterplot for given r'!F$4-formulas!L$10*'Scatterplot for given r'!C$4+formulas!L$10*B275+formulas!L$11*'Norm Gen'!H275</f>
        <v>21.204971062063617</v>
      </c>
      <c r="D275">
        <f>IF('Scatterplot for given r'!J$5^2=1,0,C275-(formulas!P$3+formulas!P$10*(B275-formulas!P$2)))</f>
        <v>-3.2510866787553603</v>
      </c>
    </row>
    <row r="276" spans="1:4" ht="12.75">
      <c r="A276">
        <v>275</v>
      </c>
      <c r="B276" s="8">
        <f>'Scatterplot for given r'!C$4+'Scatterplot for given r'!C$6*'Norm Gen'!D276/'Norm Gen'!K$3</f>
        <v>9.236177191325153</v>
      </c>
      <c r="C276" s="8">
        <f>'Scatterplot for given r'!F$4-formulas!L$10*'Scatterplot for given r'!C$4+formulas!L$10*B276+formulas!L$11*'Norm Gen'!H276</f>
        <v>16.25138828726345</v>
      </c>
      <c r="D276">
        <f>IF('Scatterplot for given r'!J$5^2=1,0,C276-(formulas!P$3+formulas!P$10*(B276-formulas!P$2)))</f>
        <v>-0.524151769282458</v>
      </c>
    </row>
    <row r="277" spans="1:4" ht="12.75">
      <c r="A277">
        <v>276</v>
      </c>
      <c r="B277" s="8">
        <f>'Scatterplot for given r'!C$4+'Scatterplot for given r'!C$6*'Norm Gen'!D277/'Norm Gen'!K$3</f>
        <v>11.883267299962379</v>
      </c>
      <c r="C277" s="8">
        <f>'Scatterplot for given r'!F$4-formulas!L$10*'Scatterplot for given r'!C$4+formulas!L$10*B277+formulas!L$11*'Norm Gen'!H277</f>
        <v>25.231059393601377</v>
      </c>
      <c r="D277">
        <f>IF('Scatterplot for given r'!J$5^2=1,0,C277-(formulas!P$3+formulas!P$10*(B277-formulas!P$2)))</f>
        <v>5.367247543645291</v>
      </c>
    </row>
    <row r="278" spans="1:4" ht="12.75">
      <c r="A278">
        <v>277</v>
      </c>
      <c r="B278" s="8">
        <f>'Scatterplot for given r'!C$4+'Scatterplot for given r'!C$6*'Norm Gen'!D278/'Norm Gen'!K$3</f>
        <v>12.938073307172555</v>
      </c>
      <c r="C278" s="8">
        <f>'Scatterplot for given r'!F$4-formulas!L$10*'Scatterplot for given r'!C$4+formulas!L$10*B278+formulas!L$11*'Norm Gen'!H278</f>
        <v>23.421107065693338</v>
      </c>
      <c r="D278">
        <f>IF('Scatterplot for given r'!J$5^2=1,0,C278-(formulas!P$3+formulas!P$10*(B278-formulas!P$2)))</f>
        <v>2.326688207325347</v>
      </c>
    </row>
    <row r="279" spans="1:4" ht="12.75">
      <c r="A279">
        <v>278</v>
      </c>
      <c r="B279" s="8">
        <f>'Scatterplot for given r'!C$4+'Scatterplot for given r'!C$6*'Norm Gen'!D279/'Norm Gen'!K$3</f>
        <v>14.14198203499293</v>
      </c>
      <c r="C279" s="8">
        <f>'Scatterplot for given r'!F$4-formulas!L$10*'Scatterplot for given r'!C$4+formulas!L$10*B279+formulas!L$11*'Norm Gen'!H279</f>
        <v>28.45922574026445</v>
      </c>
      <c r="D279">
        <f>IF('Scatterplot for given r'!J$5^2=1,0,C279-(formulas!P$3+formulas!P$10*(B279-formulas!P$2)))</f>
        <v>5.960246699439317</v>
      </c>
    </row>
    <row r="280" spans="1:4" ht="12.75">
      <c r="A280">
        <v>279</v>
      </c>
      <c r="B280" s="8">
        <f>'Scatterplot for given r'!C$4+'Scatterplot for given r'!C$6*'Norm Gen'!D280/'Norm Gen'!K$3</f>
        <v>15.38117539449405</v>
      </c>
      <c r="C280" s="8">
        <f>'Scatterplot for given r'!F$4-formulas!L$10*'Scatterplot for given r'!C$4+formulas!L$10*B280+formulas!L$11*'Norm Gen'!H280</f>
        <v>28.693685458933018</v>
      </c>
      <c r="D280">
        <f>IF('Scatterplot for given r'!J$5^2=1,0,C280-(formulas!P$3+formulas!P$10*(B280-formulas!P$2)))</f>
        <v>4.748980832023207</v>
      </c>
    </row>
    <row r="281" spans="1:4" ht="12.75">
      <c r="A281">
        <v>280</v>
      </c>
      <c r="B281" s="8">
        <f>'Scatterplot for given r'!C$4+'Scatterplot for given r'!C$6*'Norm Gen'!D281/'Norm Gen'!K$3</f>
        <v>7.172439692582241</v>
      </c>
      <c r="C281" s="8">
        <f>'Scatterplot for given r'!F$4-formulas!L$10*'Scatterplot for given r'!C$4+formulas!L$10*B281+formulas!L$11*'Norm Gen'!H281</f>
        <v>14.5404710783899</v>
      </c>
      <c r="D281">
        <f>IF('Scatterplot for given r'!J$5^2=1,0,C281-(formulas!P$3+formulas!P$10*(B281-formulas!P$2)))</f>
        <v>0.1726247703774515</v>
      </c>
    </row>
    <row r="282" spans="1:4" ht="12.75">
      <c r="A282">
        <v>281</v>
      </c>
      <c r="B282" s="8">
        <f>'Scatterplot for given r'!C$4+'Scatterplot for given r'!C$6*'Norm Gen'!D282/'Norm Gen'!K$3</f>
        <v>15.81546752505172</v>
      </c>
      <c r="C282" s="8">
        <f>'Scatterplot for given r'!F$4-formulas!L$10*'Scatterplot for given r'!C$4+formulas!L$10*B282+formulas!L$11*'Norm Gen'!H282</f>
        <v>24.172088804743517</v>
      </c>
      <c r="D282">
        <f>IF('Scatterplot for given r'!J$5^2=1,0,C282-(formulas!P$3+formulas!P$10*(B282-formulas!P$2)))</f>
        <v>-0.2792899744835893</v>
      </c>
    </row>
    <row r="283" spans="1:4" ht="12.75">
      <c r="A283">
        <v>282</v>
      </c>
      <c r="B283" s="8">
        <f>'Scatterplot for given r'!C$4+'Scatterplot for given r'!C$6*'Norm Gen'!D283/'Norm Gen'!K$3</f>
        <v>9.93990652942908</v>
      </c>
      <c r="C283" s="8">
        <f>'Scatterplot for given r'!F$4-formulas!L$10*'Scatterplot for given r'!C$4+formulas!L$10*B283+formulas!L$11*'Norm Gen'!H283</f>
        <v>18.334153055023624</v>
      </c>
      <c r="D283">
        <f>IF('Scatterplot for given r'!J$5^2=1,0,C283-(formulas!P$3+formulas!P$10*(B283-formulas!P$2)))</f>
        <v>0.7375954373564433</v>
      </c>
    </row>
    <row r="284" spans="1:4" ht="12.75">
      <c r="A284">
        <v>283</v>
      </c>
      <c r="B284" s="8">
        <f>'Scatterplot for given r'!C$4+'Scatterplot for given r'!C$6*'Norm Gen'!D284/'Norm Gen'!K$3</f>
        <v>8.648970447158563</v>
      </c>
      <c r="C284" s="8">
        <f>'Scatterplot for given r'!F$4-formulas!L$10*'Scatterplot for given r'!C$4+formulas!L$10*B284+formulas!L$11*'Norm Gen'!H284</f>
        <v>18.555176664929427</v>
      </c>
      <c r="D284">
        <f>IF('Scatterplot for given r'!J$5^2=1,0,C284-(formulas!P$3+formulas!P$10*(B284-formulas!P$2)))</f>
        <v>2.464711143244557</v>
      </c>
    </row>
    <row r="285" spans="1:4" ht="12.75">
      <c r="A285">
        <v>284</v>
      </c>
      <c r="B285" s="8">
        <f>'Scatterplot for given r'!C$4+'Scatterplot for given r'!C$6*'Norm Gen'!D285/'Norm Gen'!K$3</f>
        <v>10.340764441874953</v>
      </c>
      <c r="C285" s="8">
        <f>'Scatterplot for given r'!F$4-formulas!L$10*'Scatterplot for given r'!C$4+formulas!L$10*B285+formulas!L$11*'Norm Gen'!H285</f>
        <v>24.49830945962198</v>
      </c>
      <c r="D285">
        <f>IF('Scatterplot for given r'!J$5^2=1,0,C285-(formulas!P$3+formulas!P$10*(B285-formulas!P$2)))</f>
        <v>6.434084277434604</v>
      </c>
    </row>
    <row r="286" spans="1:4" ht="12.75">
      <c r="A286">
        <v>285</v>
      </c>
      <c r="B286" s="8">
        <f>'Scatterplot for given r'!C$4+'Scatterplot for given r'!C$6*'Norm Gen'!D286/'Norm Gen'!K$3</f>
        <v>10.141703986679513</v>
      </c>
      <c r="C286" s="8">
        <f>'Scatterplot for given r'!F$4-formulas!L$10*'Scatterplot for given r'!C$4+formulas!L$10*B286+formulas!L$11*'Norm Gen'!H286</f>
        <v>13.23892058882251</v>
      </c>
      <c r="D286">
        <f>IF('Scatterplot for given r'!J$5^2=1,0,C286-(formulas!P$3+formulas!P$10*(B286-formulas!P$2)))</f>
        <v>-4.593067395636847</v>
      </c>
    </row>
    <row r="287" spans="1:4" ht="12.75">
      <c r="A287">
        <v>286</v>
      </c>
      <c r="B287" s="8">
        <f>'Scatterplot for given r'!C$4+'Scatterplot for given r'!C$6*'Norm Gen'!D287/'Norm Gen'!K$3</f>
        <v>11.788425084461188</v>
      </c>
      <c r="C287" s="8">
        <f>'Scatterplot for given r'!F$4-formulas!L$10*'Scatterplot for given r'!C$4+formulas!L$10*B287+formulas!L$11*'Norm Gen'!H287</f>
        <v>24.261142459527683</v>
      </c>
      <c r="D287">
        <f>IF('Scatterplot for given r'!J$5^2=1,0,C287-(formulas!P$3+formulas!P$10*(B287-formulas!P$2)))</f>
        <v>4.5079798609896535</v>
      </c>
    </row>
    <row r="288" spans="1:4" ht="12.75">
      <c r="A288">
        <v>287</v>
      </c>
      <c r="B288" s="8">
        <f>'Scatterplot for given r'!C$4+'Scatterplot for given r'!C$6*'Norm Gen'!D288/'Norm Gen'!K$3</f>
        <v>13.886282267098627</v>
      </c>
      <c r="C288" s="8">
        <f>'Scatterplot for given r'!F$4-formulas!L$10*'Scatterplot for given r'!C$4+formulas!L$10*B288+formulas!L$11*'Norm Gen'!H288</f>
        <v>15.558672207492036</v>
      </c>
      <c r="D288">
        <f>IF('Scatterplot for given r'!J$5^2=1,0,C288-(formulas!P$3+formulas!P$10*(B288-formulas!P$2)))</f>
        <v>-6.641990437456402</v>
      </c>
    </row>
    <row r="289" spans="1:4" ht="12.75">
      <c r="A289">
        <v>288</v>
      </c>
      <c r="B289" s="8">
        <f>'Scatterplot for given r'!C$4+'Scatterplot for given r'!C$6*'Norm Gen'!D289/'Norm Gen'!K$3</f>
        <v>12.125555393148296</v>
      </c>
      <c r="C289" s="8">
        <f>'Scatterplot for given r'!F$4-formulas!L$10*'Scatterplot for given r'!C$4+formulas!L$10*B289+formulas!L$11*'Norm Gen'!H289</f>
        <v>15.453120868919445</v>
      </c>
      <c r="D289">
        <f>IF('Scatterplot for given r'!J$5^2=1,0,C289-(formulas!P$3+formulas!P$10*(B289-formulas!P$2)))</f>
        <v>-4.693360423086887</v>
      </c>
    </row>
    <row r="290" spans="1:4" ht="12.75">
      <c r="A290">
        <v>289</v>
      </c>
      <c r="B290" s="8">
        <f>'Scatterplot for given r'!C$4+'Scatterplot for given r'!C$6*'Norm Gen'!D290/'Norm Gen'!K$3</f>
        <v>16.229676025465274</v>
      </c>
      <c r="C290" s="8">
        <f>'Scatterplot for given r'!F$4-formulas!L$10*'Scatterplot for given r'!C$4+formulas!L$10*B290+formulas!L$11*'Norm Gen'!H290</f>
        <v>26.150094131151434</v>
      </c>
      <c r="D290">
        <f>IF('Scatterplot for given r'!J$5^2=1,0,C290-(formulas!P$3+formulas!P$10*(B290-formulas!P$2)))</f>
        <v>1.2154721014418364</v>
      </c>
    </row>
    <row r="291" spans="1:4" ht="12.75">
      <c r="A291">
        <v>290</v>
      </c>
      <c r="B291" s="8">
        <f>'Scatterplot for given r'!C$4+'Scatterplot for given r'!C$6*'Norm Gen'!D291/'Norm Gen'!K$3</f>
        <v>7.071116823198588</v>
      </c>
      <c r="C291" s="8">
        <f>'Scatterplot for given r'!F$4-formulas!L$10*'Scatterplot for given r'!C$4+formulas!L$10*B291+formulas!L$11*'Norm Gen'!H291</f>
        <v>15.674757071117591</v>
      </c>
      <c r="D291">
        <f>IF('Scatterplot for given r'!J$5^2=1,0,C291-(formulas!P$3+formulas!P$10*(B291-formulas!P$2)))</f>
        <v>1.4251207773860752</v>
      </c>
    </row>
    <row r="292" spans="1:4" ht="12.75">
      <c r="A292">
        <v>291</v>
      </c>
      <c r="B292" s="8">
        <f>'Scatterplot for given r'!C$4+'Scatterplot for given r'!C$6*'Norm Gen'!D292/'Norm Gen'!K$3</f>
        <v>12.074153482121648</v>
      </c>
      <c r="C292" s="8">
        <f>'Scatterplot for given r'!F$4-formulas!L$10*'Scatterplot for given r'!C$4+formulas!L$10*B292+formulas!L$11*'Norm Gen'!H292</f>
        <v>26.255528323468305</v>
      </c>
      <c r="D292">
        <f>IF('Scatterplot for given r'!J$5^2=1,0,C292-(formulas!P$3+formulas!P$10*(B292-formulas!P$2)))</f>
        <v>6.169015927659732</v>
      </c>
    </row>
    <row r="293" spans="1:4" ht="12.75">
      <c r="A293">
        <v>292</v>
      </c>
      <c r="B293" s="8">
        <f>'Scatterplot for given r'!C$4+'Scatterplot for given r'!C$6*'Norm Gen'!D293/'Norm Gen'!K$3</f>
        <v>7.629921838970014</v>
      </c>
      <c r="C293" s="8">
        <f>'Scatterplot for given r'!F$4-formulas!L$10*'Scatterplot for given r'!C$4+formulas!L$10*B293+formulas!L$11*'Norm Gen'!H293</f>
        <v>15.43753275051401</v>
      </c>
      <c r="D293">
        <f>IF('Scatterplot for given r'!J$5^2=1,0,C293-(formulas!P$3+formulas!P$10*(B293-formulas!P$2)))</f>
        <v>0.5359572717158123</v>
      </c>
    </row>
    <row r="294" spans="1:4" ht="12.75">
      <c r="A294">
        <v>293</v>
      </c>
      <c r="B294" s="8">
        <f>'Scatterplot for given r'!C$4+'Scatterplot for given r'!C$6*'Norm Gen'!D294/'Norm Gen'!K$3</f>
        <v>12.901342705723865</v>
      </c>
      <c r="C294" s="8">
        <f>'Scatterplot for given r'!F$4-formulas!L$10*'Scatterplot for given r'!C$4+formulas!L$10*B294+formulas!L$11*'Norm Gen'!H294</f>
        <v>27.445698830639582</v>
      </c>
      <c r="D294">
        <f>IF('Scatterplot for given r'!J$5^2=1,0,C294-(formulas!P$3+formulas!P$10*(B294-formulas!P$2)))</f>
        <v>6.394132340628399</v>
      </c>
    </row>
    <row r="295" spans="1:4" ht="12.75">
      <c r="A295">
        <v>294</v>
      </c>
      <c r="B295" s="8">
        <f>'Scatterplot for given r'!C$4+'Scatterplot for given r'!C$6*'Norm Gen'!D295/'Norm Gen'!K$3</f>
        <v>18.761606187258558</v>
      </c>
      <c r="C295" s="8">
        <f>'Scatterplot for given r'!F$4-formulas!L$10*'Scatterplot for given r'!C$4+formulas!L$10*B295+formulas!L$11*'Norm Gen'!H295</f>
        <v>25.589294355947313</v>
      </c>
      <c r="D295">
        <f>IF('Scatterplot for given r'!J$5^2=1,0,C295-(formulas!P$3+formulas!P$10*(B295-formulas!P$2)))</f>
        <v>-2.2992461958545256</v>
      </c>
    </row>
    <row r="296" spans="1:4" ht="12.75">
      <c r="A296">
        <v>295</v>
      </c>
      <c r="B296" s="8">
        <f>'Scatterplot for given r'!C$4+'Scatterplot for given r'!C$6*'Norm Gen'!D296/'Norm Gen'!K$3</f>
        <v>10.047870728644604</v>
      </c>
      <c r="C296" s="8">
        <f>'Scatterplot for given r'!F$4-formulas!L$10*'Scatterplot for given r'!C$4+formulas!L$10*B296+formulas!L$11*'Norm Gen'!H296</f>
        <v>20.483059266145382</v>
      </c>
      <c r="D296">
        <f>IF('Scatterplot for given r'!J$5^2=1,0,C296-(formulas!P$3+formulas!P$10*(B296-formulas!P$2)))</f>
        <v>2.760543416060088</v>
      </c>
    </row>
    <row r="297" spans="1:4" ht="12.75">
      <c r="A297">
        <v>296</v>
      </c>
      <c r="B297" s="8">
        <f>'Scatterplot for given r'!C$4+'Scatterplot for given r'!C$6*'Norm Gen'!D297/'Norm Gen'!K$3</f>
        <v>13.28568604126529</v>
      </c>
      <c r="C297" s="8">
        <f>'Scatterplot for given r'!F$4-formulas!L$10*'Scatterplot for given r'!C$4+formulas!L$10*B297+formulas!L$11*'Norm Gen'!H297</f>
        <v>20.341806581346745</v>
      </c>
      <c r="D297">
        <f>IF('Scatterplot for given r'!J$5^2=1,0,C297-(formulas!P$3+formulas!P$10*(B297-formulas!P$2)))</f>
        <v>-1.1581604667961152</v>
      </c>
    </row>
    <row r="298" spans="1:4" ht="12.75">
      <c r="A298">
        <v>297</v>
      </c>
      <c r="B298" s="8">
        <f>'Scatterplot for given r'!C$4+'Scatterplot for given r'!C$6*'Norm Gen'!D298/'Norm Gen'!K$3</f>
        <v>12.404250306239586</v>
      </c>
      <c r="C298" s="8">
        <f>'Scatterplot for given r'!F$4-formulas!L$10*'Scatterplot for given r'!C$4+formulas!L$10*B298+formulas!L$11*'Norm Gen'!H298</f>
        <v>22.813309937798618</v>
      </c>
      <c r="D298">
        <f>IF('Scatterplot for given r'!J$5^2=1,0,C298-(formulas!P$3+formulas!P$10*(B298-formulas!P$2)))</f>
        <v>2.3416845805191073</v>
      </c>
    </row>
    <row r="299" spans="1:4" ht="12.75">
      <c r="A299">
        <v>298</v>
      </c>
      <c r="B299" s="8">
        <f>'Scatterplot for given r'!C$4+'Scatterplot for given r'!C$6*'Norm Gen'!D299/'Norm Gen'!K$3</f>
        <v>12.726474339767787</v>
      </c>
      <c r="C299" s="8">
        <f>'Scatterplot for given r'!F$4-formulas!L$10*'Scatterplot for given r'!C$4+formulas!L$10*B299+formulas!L$11*'Norm Gen'!H299</f>
        <v>18.975053609409798</v>
      </c>
      <c r="D299">
        <f>IF('Scatterplot for given r'!J$5^2=1,0,C299-(formulas!P$3+formulas!P$10*(B299-formulas!P$2)))</f>
        <v>-1.8724997869859585</v>
      </c>
    </row>
    <row r="300" spans="1:4" ht="12.75">
      <c r="A300">
        <v>299</v>
      </c>
      <c r="B300" s="8">
        <f>'Scatterplot for given r'!C$4+'Scatterplot for given r'!C$6*'Norm Gen'!D300/'Norm Gen'!K$3</f>
        <v>17.073803082975914</v>
      </c>
      <c r="C300" s="8">
        <f>'Scatterplot for given r'!F$4-formulas!L$10*'Scatterplot for given r'!C$4+formulas!L$10*B300+formulas!L$11*'Norm Gen'!H300</f>
        <v>30.397898863903418</v>
      </c>
      <c r="D300">
        <f>IF('Scatterplot for given r'!J$5^2=1,0,C300-(formulas!P$3+formulas!P$10*(B300-formulas!P$2)))</f>
        <v>4.4784619337647165</v>
      </c>
    </row>
    <row r="301" spans="1:4" ht="12.75">
      <c r="A301">
        <v>300</v>
      </c>
      <c r="B301" s="8">
        <f>'Scatterplot for given r'!C$4+'Scatterplot for given r'!C$6*'Norm Gen'!D301/'Norm Gen'!K$3</f>
        <v>17.11196351766657</v>
      </c>
      <c r="C301" s="8">
        <f>'Scatterplot for given r'!F$4-formulas!L$10*'Scatterplot for given r'!C$4+formulas!L$10*B301+formulas!L$11*'Norm Gen'!H301</f>
        <v>27.581205630090675</v>
      </c>
      <c r="D301">
        <f>IF('Scatterplot for given r'!J$5^2=1,0,C301-(formulas!P$3+formulas!P$10*(B301-formulas!P$2)))</f>
        <v>1.6172481928128697</v>
      </c>
    </row>
    <row r="302" spans="1:4" ht="12.75">
      <c r="A302">
        <v>301</v>
      </c>
      <c r="B302" s="8">
        <f>'Scatterplot for given r'!C$4+'Scatterplot for given r'!C$6*'Norm Gen'!D302/'Norm Gen'!K$3</f>
        <v>7.776982067426639</v>
      </c>
      <c r="C302" s="8">
        <f>'Scatterplot for given r'!F$4-formulas!L$10*'Scatterplot for given r'!C$4+formulas!L$10*B302+formulas!L$11*'Norm Gen'!H302</f>
        <v>21.22149212431914</v>
      </c>
      <c r="D302">
        <f>IF('Scatterplot for given r'!J$5^2=1,0,C302-(formulas!P$3+formulas!P$10*(B302-formulas!P$2)))</f>
        <v>6.148346378988212</v>
      </c>
    </row>
    <row r="303" spans="1:4" ht="12.75">
      <c r="A303">
        <v>302</v>
      </c>
      <c r="B303" s="8">
        <f>'Scatterplot for given r'!C$4+'Scatterplot for given r'!C$6*'Norm Gen'!D303/'Norm Gen'!K$3</f>
        <v>17.403558523704184</v>
      </c>
      <c r="C303" s="8">
        <f>'Scatterplot for given r'!F$4-formulas!L$10*'Scatterplot for given r'!C$4+formulas!L$10*B303+formulas!L$11*'Norm Gen'!H303</f>
        <v>23.593774108857758</v>
      </c>
      <c r="D303">
        <f>IF('Scatterplot for given r'!J$5^2=1,0,C303-(formulas!P$3+formulas!P$10*(B303-formulas!P$2)))</f>
        <v>-2.710377502130605</v>
      </c>
    </row>
    <row r="304" spans="1:4" ht="12.75">
      <c r="A304">
        <v>303</v>
      </c>
      <c r="B304" s="8">
        <f>'Scatterplot for given r'!C$4+'Scatterplot for given r'!C$6*'Norm Gen'!D304/'Norm Gen'!K$3</f>
        <v>13.670896470554698</v>
      </c>
      <c r="C304" s="8">
        <f>'Scatterplot for given r'!F$4-formulas!L$10*'Scatterplot for given r'!C$4+formulas!L$10*B304+formulas!L$11*'Norm Gen'!H304</f>
        <v>28.747502313854433</v>
      </c>
      <c r="D304">
        <f>IF('Scatterplot for given r'!J$5^2=1,0,C304-(formulas!P$3+formulas!P$10*(B304-formulas!P$2)))</f>
        <v>6.7981230982072525</v>
      </c>
    </row>
    <row r="305" spans="1:4" ht="12.75">
      <c r="A305">
        <v>304</v>
      </c>
      <c r="B305" s="8">
        <f>'Scatterplot for given r'!C$4+'Scatterplot for given r'!C$6*'Norm Gen'!D305/'Norm Gen'!K$3</f>
        <v>11.318787688231223</v>
      </c>
      <c r="C305" s="8">
        <f>'Scatterplot for given r'!F$4-formulas!L$10*'Scatterplot for given r'!C$4+formulas!L$10*B305+formulas!L$11*'Norm Gen'!H305</f>
        <v>20.320495150044174</v>
      </c>
      <c r="D305">
        <f>IF('Scatterplot for given r'!J$5^2=1,0,C305-(formulas!P$3+formulas!P$10*(B305-formulas!P$2)))</f>
        <v>1.1152428471077869</v>
      </c>
    </row>
    <row r="306" spans="1:4" ht="12.75">
      <c r="A306">
        <v>305</v>
      </c>
      <c r="B306" s="8">
        <f>'Scatterplot for given r'!C$4+'Scatterplot for given r'!C$6*'Norm Gen'!D306/'Norm Gen'!K$3</f>
        <v>15.40504042049682</v>
      </c>
      <c r="C306" s="8">
        <f>'Scatterplot for given r'!F$4-formulas!L$10*'Scatterplot for given r'!C$4+formulas!L$10*B306+formulas!L$11*'Norm Gen'!H306</f>
        <v>23.138156037189447</v>
      </c>
      <c r="D306">
        <f>IF('Scatterplot for given r'!J$5^2=1,0,C306-(formulas!P$3+formulas!P$10*(B306-formulas!P$2)))</f>
        <v>-0.8343911200569281</v>
      </c>
    </row>
    <row r="307" spans="1:4" ht="12.75">
      <c r="A307">
        <v>306</v>
      </c>
      <c r="B307" s="8">
        <f>'Scatterplot for given r'!C$4+'Scatterplot for given r'!C$6*'Norm Gen'!D307/'Norm Gen'!K$3</f>
        <v>14.085049505003976</v>
      </c>
      <c r="C307" s="8">
        <f>'Scatterplot for given r'!F$4-formulas!L$10*'Scatterplot for given r'!C$4+formulas!L$10*B307+formulas!L$11*'Norm Gen'!H307</f>
        <v>21.481853887186073</v>
      </c>
      <c r="D307">
        <f>IF('Scatterplot for given r'!J$5^2=1,0,C307-(formulas!P$3+formulas!P$10*(B307-formulas!P$2)))</f>
        <v>-0.9507038686519458</v>
      </c>
    </row>
    <row r="308" spans="1:4" ht="12.75">
      <c r="A308">
        <v>307</v>
      </c>
      <c r="B308" s="8">
        <f>'Scatterplot for given r'!C$4+'Scatterplot for given r'!C$6*'Norm Gen'!D308/'Norm Gen'!K$3</f>
        <v>13.271383784418793</v>
      </c>
      <c r="C308" s="8">
        <f>'Scatterplot for given r'!F$4-formulas!L$10*'Scatterplot for given r'!C$4+formulas!L$10*B308+formulas!L$11*'Norm Gen'!H308</f>
        <v>25.8908563414509</v>
      </c>
      <c r="D308">
        <f>IF('Scatterplot for given r'!J$5^2=1,0,C308-(formulas!P$3+formulas!P$10*(B308-formulas!P$2)))</f>
        <v>4.407575259628953</v>
      </c>
    </row>
    <row r="309" spans="1:4" ht="12.75">
      <c r="A309">
        <v>308</v>
      </c>
      <c r="B309" s="8">
        <f>'Scatterplot for given r'!C$4+'Scatterplot for given r'!C$6*'Norm Gen'!D309/'Norm Gen'!K$3</f>
        <v>16.793260388109786</v>
      </c>
      <c r="C309" s="8">
        <f>'Scatterplot for given r'!F$4-formulas!L$10*'Scatterplot for given r'!C$4+formulas!L$10*B309+formulas!L$11*'Norm Gen'!H309</f>
        <v>24.303110606289433</v>
      </c>
      <c r="D309">
        <f>IF('Scatterplot for given r'!J$5^2=1,0,C309-(formulas!P$3+formulas!P$10*(B309-formulas!P$2)))</f>
        <v>-1.2890265131721144</v>
      </c>
    </row>
    <row r="310" spans="1:4" ht="12.75">
      <c r="A310">
        <v>309</v>
      </c>
      <c r="B310" s="8">
        <f>'Scatterplot for given r'!C$4+'Scatterplot for given r'!C$6*'Norm Gen'!D310/'Norm Gen'!K$3</f>
        <v>16.02793488513897</v>
      </c>
      <c r="C310" s="8">
        <f>'Scatterplot for given r'!F$4-formulas!L$10*'Scatterplot for given r'!C$4+formulas!L$10*B310+formulas!L$11*'Norm Gen'!H310</f>
        <v>25.023222428306383</v>
      </c>
      <c r="D310">
        <f>IF('Scatterplot for given r'!J$5^2=1,0,C310-(formulas!P$3+formulas!P$10*(B310-formulas!P$2)))</f>
        <v>0.32396506231081545</v>
      </c>
    </row>
    <row r="311" spans="1:4" ht="12.75">
      <c r="A311">
        <v>310</v>
      </c>
      <c r="B311" s="8">
        <f>'Scatterplot for given r'!C$4+'Scatterplot for given r'!C$6*'Norm Gen'!D311/'Norm Gen'!K$3</f>
        <v>10.235535620912396</v>
      </c>
      <c r="C311" s="8">
        <f>'Scatterplot for given r'!F$4-formulas!L$10*'Scatterplot for given r'!C$4+formulas!L$10*B311+formulas!L$11*'Norm Gen'!H311</f>
        <v>18.28820563717625</v>
      </c>
      <c r="D311">
        <f>IF('Scatterplot for given r'!J$5^2=1,0,C311-(formulas!P$3+formulas!P$10*(B311-formulas!P$2)))</f>
        <v>0.34674741277853016</v>
      </c>
    </row>
    <row r="312" spans="1:4" ht="12.75">
      <c r="A312">
        <v>311</v>
      </c>
      <c r="B312" s="8">
        <f>'Scatterplot for given r'!C$4+'Scatterplot for given r'!C$6*'Norm Gen'!D312/'Norm Gen'!K$3</f>
        <v>12.442280443875351</v>
      </c>
      <c r="C312" s="8">
        <f>'Scatterplot for given r'!F$4-formulas!L$10*'Scatterplot for given r'!C$4+formulas!L$10*B312+formulas!L$11*'Norm Gen'!H312</f>
        <v>20.20613996453846</v>
      </c>
      <c r="D312">
        <f>IF('Scatterplot for given r'!J$5^2=1,0,C312-(formulas!P$3+formulas!P$10*(B312-formulas!P$2)))</f>
        <v>-0.3098538866494458</v>
      </c>
    </row>
    <row r="313" spans="1:4" ht="12.75">
      <c r="A313">
        <v>312</v>
      </c>
      <c r="B313" s="8">
        <f>'Scatterplot for given r'!C$4+'Scatterplot for given r'!C$6*'Norm Gen'!D313/'Norm Gen'!K$3</f>
        <v>12.493879094645278</v>
      </c>
      <c r="C313" s="8">
        <f>'Scatterplot for given r'!F$4-formulas!L$10*'Scatterplot for given r'!C$4+formulas!L$10*B313+formulas!L$11*'Norm Gen'!H313</f>
        <v>19.15016919973764</v>
      </c>
      <c r="D313">
        <f>IF('Scatterplot for given r'!J$5^2=1,0,C313-(formulas!P$3+formulas!P$10*(B313-formulas!P$2)))</f>
        <v>-1.426023077348514</v>
      </c>
    </row>
    <row r="314" spans="1:4" ht="12.75">
      <c r="A314">
        <v>313</v>
      </c>
      <c r="B314" s="8">
        <f>'Scatterplot for given r'!C$4+'Scatterplot for given r'!C$6*'Norm Gen'!D314/'Norm Gen'!K$3</f>
        <v>10.466777701509237</v>
      </c>
      <c r="C314" s="8">
        <f>'Scatterplot for given r'!F$4-formulas!L$10*'Scatterplot for given r'!C$4+formulas!L$10*B314+formulas!L$11*'Norm Gen'!H314</f>
        <v>16.878367300872775</v>
      </c>
      <c r="D314">
        <f>IF('Scatterplot for given r'!J$5^2=1,0,C314-(formulas!P$3+formulas!P$10*(B314-formulas!P$2)))</f>
        <v>-1.3328733508879367</v>
      </c>
    </row>
    <row r="315" spans="1:4" ht="12.75">
      <c r="A315">
        <v>314</v>
      </c>
      <c r="B315" s="8">
        <f>'Scatterplot for given r'!C$4+'Scatterplot for given r'!C$6*'Norm Gen'!D315/'Norm Gen'!K$3</f>
        <v>16.815838289265177</v>
      </c>
      <c r="C315" s="8">
        <f>'Scatterplot for given r'!F$4-formulas!L$10*'Scatterplot for given r'!C$4+formulas!L$10*B315+formulas!L$11*'Norm Gen'!H315</f>
        <v>17.04403174428439</v>
      </c>
      <c r="D315">
        <f>IF('Scatterplot for given r'!J$5^2=1,0,C315-(formulas!P$3+formulas!P$10*(B315-formulas!P$2)))</f>
        <v>-8.574446259858448</v>
      </c>
    </row>
    <row r="316" spans="1:4" ht="12.75">
      <c r="A316">
        <v>315</v>
      </c>
      <c r="B316" s="8">
        <f>'Scatterplot for given r'!C$4+'Scatterplot for given r'!C$6*'Norm Gen'!D316/'Norm Gen'!K$3</f>
        <v>9.36397533255985</v>
      </c>
      <c r="C316" s="8">
        <f>'Scatterplot for given r'!F$4-formulas!L$10*'Scatterplot for given r'!C$4+formulas!L$10*B316+formulas!L$11*'Norm Gen'!H316</f>
        <v>18.211260598986733</v>
      </c>
      <c r="D316">
        <f>IF('Scatterplot for given r'!J$5^2=1,0,C316-(formulas!P$3+formulas!P$10*(B316-formulas!P$2)))</f>
        <v>1.2866227110003408</v>
      </c>
    </row>
    <row r="317" spans="1:4" ht="12.75">
      <c r="A317">
        <v>316</v>
      </c>
      <c r="B317" s="8">
        <f>'Scatterplot for given r'!C$4+'Scatterplot for given r'!C$6*'Norm Gen'!D317/'Norm Gen'!K$3</f>
        <v>11.420112864760563</v>
      </c>
      <c r="C317" s="8">
        <f>'Scatterplot for given r'!F$4-formulas!L$10*'Scatterplot for given r'!C$4+formulas!L$10*B317+formulas!L$11*'Norm Gen'!H317</f>
        <v>16.710315104013823</v>
      </c>
      <c r="D317">
        <f>IF('Scatterplot for given r'!J$5^2=1,0,C317-(formulas!P$3+formulas!P$10*(B317-formulas!P$2)))</f>
        <v>-2.613149904873463</v>
      </c>
    </row>
    <row r="318" spans="1:4" ht="12.75">
      <c r="A318">
        <v>317</v>
      </c>
      <c r="B318" s="8">
        <f>'Scatterplot for given r'!C$4+'Scatterplot for given r'!C$6*'Norm Gen'!D318/'Norm Gen'!K$3</f>
        <v>14.747037900917155</v>
      </c>
      <c r="C318" s="8">
        <f>'Scatterplot for given r'!F$4-formulas!L$10*'Scatterplot for given r'!C$4+formulas!L$10*B318+formulas!L$11*'Norm Gen'!H318</f>
        <v>28.993374030010635</v>
      </c>
      <c r="D318">
        <f>IF('Scatterplot for given r'!J$5^2=1,0,C318-(formulas!P$3+formulas!P$10*(B318-formulas!P$2)))</f>
        <v>5.788496478940555</v>
      </c>
    </row>
    <row r="319" spans="1:4" ht="12.75">
      <c r="A319">
        <v>318</v>
      </c>
      <c r="B319" s="8">
        <f>'Scatterplot for given r'!C$4+'Scatterplot for given r'!C$6*'Norm Gen'!D319/'Norm Gen'!K$3</f>
        <v>9.407775885862495</v>
      </c>
      <c r="C319" s="8">
        <f>'Scatterplot for given r'!F$4-formulas!L$10*'Scatterplot for given r'!C$4+formulas!L$10*B319+formulas!L$11*'Norm Gen'!H319</f>
        <v>17.186453561018148</v>
      </c>
      <c r="D319">
        <f>IF('Scatterplot for given r'!J$5^2=1,0,C319-(formulas!P$3+formulas!P$10*(B319-formulas!P$2)))</f>
        <v>0.210715027512002</v>
      </c>
    </row>
    <row r="320" spans="1:4" ht="12.75">
      <c r="A320">
        <v>319</v>
      </c>
      <c r="B320" s="8">
        <f>'Scatterplot for given r'!C$4+'Scatterplot for given r'!C$6*'Norm Gen'!D320/'Norm Gen'!K$3</f>
        <v>8.512742168562005</v>
      </c>
      <c r="C320" s="8">
        <f>'Scatterplot for given r'!F$4-formulas!L$10*'Scatterplot for given r'!C$4+formulas!L$10*B320+formulas!L$11*'Norm Gen'!H320</f>
        <v>12.247425831031226</v>
      </c>
      <c r="D320">
        <f>IF('Scatterplot for given r'!J$5^2=1,0,C320-(formulas!P$3+formulas!P$10*(B320-formulas!P$2)))</f>
        <v>-3.6841066989576525</v>
      </c>
    </row>
    <row r="321" spans="1:4" ht="12.75">
      <c r="A321">
        <v>320</v>
      </c>
      <c r="B321" s="8">
        <f>'Scatterplot for given r'!C$4+'Scatterplot for given r'!C$6*'Norm Gen'!D321/'Norm Gen'!K$3</f>
        <v>15.076236681937822</v>
      </c>
      <c r="C321" s="8">
        <f>'Scatterplot for given r'!F$4-formulas!L$10*'Scatterplot for given r'!C$4+formulas!L$10*B321+formulas!L$11*'Norm Gen'!H321</f>
        <v>29.203379355424403</v>
      </c>
      <c r="D321">
        <f>IF('Scatterplot for given r'!J$5^2=1,0,C321-(formulas!P$3+formulas!P$10*(B321-formulas!P$2)))</f>
        <v>5.614436559830203</v>
      </c>
    </row>
    <row r="322" spans="1:4" ht="12.75">
      <c r="A322">
        <v>321</v>
      </c>
      <c r="B322" s="8">
        <f>'Scatterplot for given r'!C$4+'Scatterplot for given r'!C$6*'Norm Gen'!D322/'Norm Gen'!K$3</f>
        <v>11.931008019641025</v>
      </c>
      <c r="C322" s="8">
        <f>'Scatterplot for given r'!F$4-formulas!L$10*'Scatterplot for given r'!C$4+formulas!L$10*B322+formulas!L$11*'Norm Gen'!H322</f>
        <v>21.970225696284572</v>
      </c>
      <c r="D322">
        <f>IF('Scatterplot for given r'!J$5^2=1,0,C322-(formulas!P$3+formulas!P$10*(B322-formulas!P$2)))</f>
        <v>2.050716340036729</v>
      </c>
    </row>
    <row r="323" spans="1:4" ht="12.75">
      <c r="A323">
        <v>322</v>
      </c>
      <c r="B323" s="8">
        <f>'Scatterplot for given r'!C$4+'Scatterplot for given r'!C$6*'Norm Gen'!D323/'Norm Gen'!K$3</f>
        <v>12.047038245756209</v>
      </c>
      <c r="C323" s="8">
        <f>'Scatterplot for given r'!F$4-formulas!L$10*'Scatterplot for given r'!C$4+formulas!L$10*B323+formulas!L$11*'Norm Gen'!H323</f>
        <v>21.105921684593316</v>
      </c>
      <c r="D323">
        <f>IF('Scatterplot for given r'!J$5^2=1,0,C323-(formulas!P$3+formulas!P$10*(B323-formulas!P$2)))</f>
        <v>1.051043731211088</v>
      </c>
    </row>
    <row r="324" spans="1:4" ht="12.75">
      <c r="A324">
        <v>323</v>
      </c>
      <c r="B324" s="8">
        <f>'Scatterplot for given r'!C$4+'Scatterplot for given r'!C$6*'Norm Gen'!D324/'Norm Gen'!K$3</f>
        <v>16.671897408784904</v>
      </c>
      <c r="C324" s="8">
        <f>'Scatterplot for given r'!F$4-formulas!L$10*'Scatterplot for given r'!C$4+formulas!L$10*B324+formulas!L$11*'Norm Gen'!H324</f>
        <v>21.551210974926565</v>
      </c>
      <c r="D324">
        <f>IF('Scatterplot for given r'!J$5^2=1,0,C324-(formulas!P$3+formulas!P$10*(B324-formulas!P$2)))</f>
        <v>-3.8993360019892798</v>
      </c>
    </row>
    <row r="325" spans="1:4" ht="12.75">
      <c r="A325">
        <v>324</v>
      </c>
      <c r="B325" s="8">
        <f>'Scatterplot for given r'!C$4+'Scatterplot for given r'!C$6*'Norm Gen'!D325/'Norm Gen'!K$3</f>
        <v>9.123083461560029</v>
      </c>
      <c r="C325" s="8">
        <f>'Scatterplot for given r'!F$4-formulas!L$10*'Scatterplot for given r'!C$4+formulas!L$10*B325+formulas!L$11*'Norm Gen'!H325</f>
        <v>14.095676957918133</v>
      </c>
      <c r="D325">
        <f>IF('Scatterplot for given r'!J$5^2=1,0,C325-(formulas!P$3+formulas!P$10*(B325-formulas!P$2)))</f>
        <v>-2.5479204139017924</v>
      </c>
    </row>
    <row r="326" spans="1:4" ht="12.75">
      <c r="A326">
        <v>325</v>
      </c>
      <c r="B326" s="8">
        <f>'Scatterplot for given r'!C$4+'Scatterplot for given r'!C$6*'Norm Gen'!D326/'Norm Gen'!K$3</f>
        <v>12.340852680287426</v>
      </c>
      <c r="C326" s="8">
        <f>'Scatterplot for given r'!F$4-formulas!L$10*'Scatterplot for given r'!C$4+formulas!L$10*B326+formulas!L$11*'Norm Gen'!H326</f>
        <v>26.456996811689017</v>
      </c>
      <c r="D326">
        <f>IF('Scatterplot for given r'!J$5^2=1,0,C326-(formulas!P$3+formulas!P$10*(B326-formulas!P$2)))</f>
        <v>6.059335351353695</v>
      </c>
    </row>
    <row r="327" spans="1:4" ht="12.75">
      <c r="A327">
        <v>326</v>
      </c>
      <c r="B327" s="8">
        <f>'Scatterplot for given r'!C$4+'Scatterplot for given r'!C$6*'Norm Gen'!D327/'Norm Gen'!K$3</f>
        <v>10.117018346530612</v>
      </c>
      <c r="C327" s="8">
        <f>'Scatterplot for given r'!F$4-formulas!L$10*'Scatterplot for given r'!C$4+formulas!L$10*B327+formulas!L$11*'Norm Gen'!H327</f>
        <v>18.773836622535878</v>
      </c>
      <c r="D327">
        <f>IF('Scatterplot for given r'!J$5^2=1,0,C327-(formulas!P$3+formulas!P$10*(B327-formulas!P$2)))</f>
        <v>0.9706485515835759</v>
      </c>
    </row>
    <row r="328" spans="1:4" ht="12.75">
      <c r="A328">
        <v>327</v>
      </c>
      <c r="B328" s="8">
        <f>'Scatterplot for given r'!C$4+'Scatterplot for given r'!C$6*'Norm Gen'!D328/'Norm Gen'!K$3</f>
        <v>11.5317368489913</v>
      </c>
      <c r="C328" s="8">
        <f>'Scatterplot for given r'!F$4-formulas!L$10*'Scatterplot for given r'!C$4+formulas!L$10*B328+formulas!L$11*'Norm Gen'!H328</f>
        <v>18.04096149731255</v>
      </c>
      <c r="D328">
        <f>IF('Scatterplot for given r'!J$5^2=1,0,C328-(formulas!P$3+formulas!P$10*(B328-formulas!P$2)))</f>
        <v>-1.4127314931772652</v>
      </c>
    </row>
    <row r="329" spans="1:4" ht="12.75">
      <c r="A329">
        <v>328</v>
      </c>
      <c r="B329" s="8">
        <f>'Scatterplot for given r'!C$4+'Scatterplot for given r'!C$6*'Norm Gen'!D329/'Norm Gen'!K$3</f>
        <v>10.942990664739522</v>
      </c>
      <c r="C329" s="8">
        <f>'Scatterplot for given r'!F$4-formulas!L$10*'Scatterplot for given r'!C$4+formulas!L$10*B329+formulas!L$11*'Norm Gen'!H329</f>
        <v>20.15381558510299</v>
      </c>
      <c r="D329">
        <f>IF('Scatterplot for given r'!J$5^2=1,0,C329-(formulas!P$3+formulas!P$10*(B329-formulas!P$2)))</f>
        <v>1.386993142906931</v>
      </c>
    </row>
    <row r="330" spans="1:4" ht="12.75">
      <c r="A330">
        <v>329</v>
      </c>
      <c r="B330" s="8">
        <f>'Scatterplot for given r'!C$4+'Scatterplot for given r'!C$6*'Norm Gen'!D330/'Norm Gen'!K$3</f>
        <v>7.926858646686932</v>
      </c>
      <c r="C330" s="8">
        <f>'Scatterplot for given r'!F$4-formulas!L$10*'Scatterplot for given r'!C$4+formulas!L$10*B330+formulas!L$11*'Norm Gen'!H330</f>
        <v>18.661346566104385</v>
      </c>
      <c r="D330">
        <f>IF('Scatterplot for given r'!J$5^2=1,0,C330-(formulas!P$3+formulas!P$10*(B330-formulas!P$2)))</f>
        <v>3.413344811636442</v>
      </c>
    </row>
    <row r="331" spans="1:4" ht="12.75">
      <c r="A331">
        <v>330</v>
      </c>
      <c r="B331" s="8">
        <f>'Scatterplot for given r'!C$4+'Scatterplot for given r'!C$6*'Norm Gen'!D331/'Norm Gen'!K$3</f>
        <v>10.742804767400504</v>
      </c>
      <c r="C331" s="8">
        <f>'Scatterplot for given r'!F$4-formulas!L$10*'Scatterplot for given r'!C$4+formulas!L$10*B331+formulas!L$11*'Norm Gen'!H331</f>
        <v>17.198694740942077</v>
      </c>
      <c r="D331">
        <f>IF('Scatterplot for given r'!J$5^2=1,0,C331-(formulas!P$3+formulas!P$10*(B331-formulas!P$2)))</f>
        <v>-1.334577487691785</v>
      </c>
    </row>
    <row r="332" spans="1:4" ht="12.75">
      <c r="A332">
        <v>331</v>
      </c>
      <c r="B332" s="8">
        <f>'Scatterplot for given r'!C$4+'Scatterplot for given r'!C$6*'Norm Gen'!D332/'Norm Gen'!K$3</f>
        <v>14.586068852795728</v>
      </c>
      <c r="C332" s="8">
        <f>'Scatterplot for given r'!F$4-formulas!L$10*'Scatterplot for given r'!C$4+formulas!L$10*B332+formulas!L$11*'Norm Gen'!H332</f>
        <v>26.24779373819894</v>
      </c>
      <c r="D332">
        <f>IF('Scatterplot for given r'!J$5^2=1,0,C332-(formulas!P$3+formulas!P$10*(B332-formulas!P$2)))</f>
        <v>3.230713409937195</v>
      </c>
    </row>
    <row r="333" spans="1:4" ht="12.75">
      <c r="A333">
        <v>332</v>
      </c>
      <c r="B333" s="8">
        <f>'Scatterplot for given r'!C$4+'Scatterplot for given r'!C$6*'Norm Gen'!D333/'Norm Gen'!K$3</f>
        <v>11.622062563920325</v>
      </c>
      <c r="C333" s="8">
        <f>'Scatterplot for given r'!F$4-formulas!L$10*'Scatterplot for given r'!C$4+formulas!L$10*B333+formulas!L$11*'Norm Gen'!H333</f>
        <v>23.918395926855577</v>
      </c>
      <c r="D333">
        <f>IF('Scatterplot for given r'!J$5^2=1,0,C333-(formulas!P$3+formulas!P$10*(B333-formulas!P$2)))</f>
        <v>4.3593229356152285</v>
      </c>
    </row>
    <row r="334" spans="1:4" ht="12.75">
      <c r="A334">
        <v>333</v>
      </c>
      <c r="B334" s="8">
        <f>'Scatterplot for given r'!C$4+'Scatterplot for given r'!C$6*'Norm Gen'!D334/'Norm Gen'!K$3</f>
        <v>5.891584597644694</v>
      </c>
      <c r="C334" s="8">
        <f>'Scatterplot for given r'!F$4-formulas!L$10*'Scatterplot for given r'!C$4+formulas!L$10*B334+formulas!L$11*'Norm Gen'!H334</f>
        <v>7.82243989306187</v>
      </c>
      <c r="D334">
        <f>IF('Scatterplot for given r'!J$5^2=1,0,C334-(formulas!P$3+formulas!P$10*(B334-formulas!P$2)))</f>
        <v>-5.051075470856733</v>
      </c>
    </row>
    <row r="335" spans="1:4" ht="12.75">
      <c r="A335">
        <v>334</v>
      </c>
      <c r="B335" s="8">
        <f>'Scatterplot for given r'!C$4+'Scatterplot for given r'!C$6*'Norm Gen'!D335/'Norm Gen'!K$3</f>
        <v>8.75258864741308</v>
      </c>
      <c r="C335" s="8">
        <f>'Scatterplot for given r'!F$4-formulas!L$10*'Scatterplot for given r'!C$4+formulas!L$10*B335+formulas!L$11*'Norm Gen'!H335</f>
        <v>18.030403313226042</v>
      </c>
      <c r="D335">
        <f>IF('Scatterplot for given r'!J$5^2=1,0,C335-(formulas!P$3+formulas!P$10*(B335-formulas!P$2)))</f>
        <v>1.8190498912442337</v>
      </c>
    </row>
    <row r="336" spans="1:4" ht="12.75">
      <c r="A336">
        <v>335</v>
      </c>
      <c r="B336" s="8">
        <f>'Scatterplot for given r'!C$4+'Scatterplot for given r'!C$6*'Norm Gen'!D336/'Norm Gen'!K$3</f>
        <v>9.172467288672145</v>
      </c>
      <c r="C336" s="8">
        <f>'Scatterplot for given r'!F$4-formulas!L$10*'Scatterplot for given r'!C$4+formulas!L$10*B336+formulas!L$11*'Norm Gen'!H336</f>
        <v>17.74470858824523</v>
      </c>
      <c r="D336">
        <f>IF('Scatterplot for given r'!J$5^2=1,0,C336-(formulas!P$3+formulas!P$10*(B336-formulas!P$2)))</f>
        <v>1.0434967514611664</v>
      </c>
    </row>
    <row r="337" spans="1:4" ht="12.75">
      <c r="A337">
        <v>336</v>
      </c>
      <c r="B337" s="8">
        <f>'Scatterplot for given r'!C$4+'Scatterplot for given r'!C$6*'Norm Gen'!D337/'Norm Gen'!K$3</f>
        <v>11.645774773581897</v>
      </c>
      <c r="C337" s="8">
        <f>'Scatterplot for given r'!F$4-formulas!L$10*'Scatterplot for given r'!C$4+formulas!L$10*B337+formulas!L$11*'Norm Gen'!H337</f>
        <v>18.559968471718012</v>
      </c>
      <c r="D337">
        <f>IF('Scatterplot for given r'!J$5^2=1,0,C337-(formulas!P$3+formulas!P$10*(B337-formulas!P$2)))</f>
        <v>-1.0267687641275032</v>
      </c>
    </row>
    <row r="338" spans="1:4" ht="12.75">
      <c r="A338">
        <v>337</v>
      </c>
      <c r="B338" s="8">
        <f>'Scatterplot for given r'!C$4+'Scatterplot for given r'!C$6*'Norm Gen'!D338/'Norm Gen'!K$3</f>
        <v>13.658570846730646</v>
      </c>
      <c r="C338" s="8">
        <f>'Scatterplot for given r'!F$4-formulas!L$10*'Scatterplot for given r'!C$4+formulas!L$10*B338+formulas!L$11*'Norm Gen'!H338</f>
        <v>20.988840929327015</v>
      </c>
      <c r="D338">
        <f>IF('Scatterplot for given r'!J$5^2=1,0,C338-(formulas!P$3+formulas!P$10*(B338-formulas!P$2)))</f>
        <v>-0.9461583918587699</v>
      </c>
    </row>
    <row r="339" spans="1:4" ht="12.75">
      <c r="A339">
        <v>338</v>
      </c>
      <c r="B339" s="8">
        <f>'Scatterplot for given r'!C$4+'Scatterplot for given r'!C$6*'Norm Gen'!D339/'Norm Gen'!K$3</f>
        <v>12.31024356825616</v>
      </c>
      <c r="C339" s="8">
        <f>'Scatterplot for given r'!F$4-formulas!L$10*'Scatterplot for given r'!C$4+formulas!L$10*B339+formulas!L$11*'Norm Gen'!H339</f>
        <v>17.24418931280167</v>
      </c>
      <c r="D339">
        <f>IF('Scatterplot for given r'!J$5^2=1,0,C339-(formulas!P$3+formulas!P$10*(B339-formulas!P$2)))</f>
        <v>-3.117761516830509</v>
      </c>
    </row>
    <row r="340" spans="1:4" ht="12.75">
      <c r="A340">
        <v>339</v>
      </c>
      <c r="B340" s="8">
        <f>'Scatterplot for given r'!C$4+'Scatterplot for given r'!C$6*'Norm Gen'!D340/'Norm Gen'!K$3</f>
        <v>11.828275918794612</v>
      </c>
      <c r="C340" s="8">
        <f>'Scatterplot for given r'!F$4-formulas!L$10*'Scatterplot for given r'!C$4+formulas!L$10*B340+formulas!L$11*'Norm Gen'!H340</f>
        <v>23.256877796544398</v>
      </c>
      <c r="D340">
        <f>IF('Scatterplot for given r'!J$5^2=1,0,C340-(formulas!P$3+formulas!P$10*(B340-formulas!P$2)))</f>
        <v>3.4572225579507077</v>
      </c>
    </row>
    <row r="341" spans="1:4" ht="12.75">
      <c r="A341">
        <v>340</v>
      </c>
      <c r="B341" s="8">
        <f>'Scatterplot for given r'!C$4+'Scatterplot for given r'!C$6*'Norm Gen'!D341/'Norm Gen'!K$3</f>
        <v>8.159137578228563</v>
      </c>
      <c r="C341" s="8">
        <f>'Scatterplot for given r'!F$4-formulas!L$10*'Scatterplot for given r'!C$4+formulas!L$10*B341+formulas!L$11*'Norm Gen'!H341</f>
        <v>18.09209068941234</v>
      </c>
      <c r="D341">
        <f>IF('Scatterplot for given r'!J$5^2=1,0,C341-(formulas!P$3+formulas!P$10*(B341-formulas!P$2)))</f>
        <v>2.57309684814582</v>
      </c>
    </row>
    <row r="342" spans="1:4" ht="12.75">
      <c r="A342">
        <v>341</v>
      </c>
      <c r="B342" s="8">
        <f>'Scatterplot for given r'!C$4+'Scatterplot for given r'!C$6*'Norm Gen'!D342/'Norm Gen'!K$3</f>
        <v>7.063734723205858</v>
      </c>
      <c r="C342" s="8">
        <f>'Scatterplot for given r'!F$4-formulas!L$10*'Scatterplot for given r'!C$4+formulas!L$10*B342+formulas!L$11*'Norm Gen'!H342</f>
        <v>11.42916058761753</v>
      </c>
      <c r="D342">
        <f>IF('Scatterplot for given r'!J$5^2=1,0,C342-(formulas!P$3+formulas!P$10*(B342-formulas!P$2)))</f>
        <v>-2.811863256122468</v>
      </c>
    </row>
    <row r="343" spans="1:4" ht="12.75">
      <c r="A343">
        <v>342</v>
      </c>
      <c r="B343" s="8">
        <f>'Scatterplot for given r'!C$4+'Scatterplot for given r'!C$6*'Norm Gen'!D343/'Norm Gen'!K$3</f>
        <v>8.085794080059927</v>
      </c>
      <c r="C343" s="8">
        <f>'Scatterplot for given r'!F$4-formulas!L$10*'Scatterplot for given r'!C$4+formulas!L$10*B343+formulas!L$11*'Norm Gen'!H343</f>
        <v>16.569684514351003</v>
      </c>
      <c r="D343">
        <f>IF('Scatterplot for given r'!J$5^2=1,0,C343-(formulas!P$3+formulas!P$10*(B343-formulas!P$2)))</f>
        <v>1.1362580876145607</v>
      </c>
    </row>
    <row r="344" spans="1:4" ht="12.75">
      <c r="A344">
        <v>343</v>
      </c>
      <c r="B344" s="8">
        <f>'Scatterplot for given r'!C$4+'Scatterplot for given r'!C$6*'Norm Gen'!D344/'Norm Gen'!K$3</f>
        <v>13.015870833134278</v>
      </c>
      <c r="C344" s="8">
        <f>'Scatterplot for given r'!F$4-formulas!L$10*'Scatterplot for given r'!C$4+formulas!L$10*B344+formulas!L$11*'Norm Gen'!H344</f>
        <v>24.70948603126013</v>
      </c>
      <c r="D344">
        <f>IF('Scatterplot for given r'!J$5^2=1,0,C344-(formulas!P$3+formulas!P$10*(B344-formulas!P$2)))</f>
        <v>3.5243033926034606</v>
      </c>
    </row>
    <row r="345" spans="1:4" ht="12.75">
      <c r="A345">
        <v>344</v>
      </c>
      <c r="B345" s="8">
        <f>'Scatterplot for given r'!C$4+'Scatterplot for given r'!C$6*'Norm Gen'!D345/'Norm Gen'!K$3</f>
        <v>13.184592218885406</v>
      </c>
      <c r="C345" s="8">
        <f>'Scatterplot for given r'!F$4-formulas!L$10*'Scatterplot for given r'!C$4+formulas!L$10*B345+formulas!L$11*'Norm Gen'!H345</f>
        <v>21.333005271904998</v>
      </c>
      <c r="D345">
        <f>IF('Scatterplot for given r'!J$5^2=1,0,C345-(formulas!P$3+formulas!P$10*(B345-formulas!P$2)))</f>
        <v>-0.049018983461326826</v>
      </c>
    </row>
    <row r="346" spans="1:4" ht="12.75">
      <c r="A346">
        <v>345</v>
      </c>
      <c r="B346" s="8">
        <f>'Scatterplot for given r'!C$4+'Scatterplot for given r'!C$6*'Norm Gen'!D346/'Norm Gen'!K$3</f>
        <v>13.090645994652098</v>
      </c>
      <c r="C346" s="8">
        <f>'Scatterplot for given r'!F$4-formulas!L$10*'Scatterplot for given r'!C$4+formulas!L$10*B346+formulas!L$11*'Norm Gen'!H346</f>
        <v>21.8130001050211</v>
      </c>
      <c r="D346">
        <f>IF('Scatterplot for given r'!J$5^2=1,0,C346-(formulas!P$3+formulas!P$10*(B346-formulas!P$2)))</f>
        <v>0.5405797779269719</v>
      </c>
    </row>
    <row r="347" spans="1:4" ht="12.75">
      <c r="A347">
        <v>346</v>
      </c>
      <c r="B347" s="8">
        <f>'Scatterplot for given r'!C$4+'Scatterplot for given r'!C$6*'Norm Gen'!D347/'Norm Gen'!K$3</f>
        <v>14.082156490440312</v>
      </c>
      <c r="C347" s="8">
        <f>'Scatterplot for given r'!F$4-formulas!L$10*'Scatterplot for given r'!C$4+formulas!L$10*B347+formulas!L$11*'Norm Gen'!H347</f>
        <v>25.31066535983125</v>
      </c>
      <c r="D347">
        <f>IF('Scatterplot for given r'!J$5^2=1,0,C347-(formulas!P$3+formulas!P$10*(B347-formulas!P$2)))</f>
        <v>2.8814827876508424</v>
      </c>
    </row>
    <row r="348" spans="1:4" ht="12.75">
      <c r="A348">
        <v>347</v>
      </c>
      <c r="B348" s="8">
        <f>'Scatterplot for given r'!C$4+'Scatterplot for given r'!C$6*'Norm Gen'!D348/'Norm Gen'!K$3</f>
        <v>14.988699140865595</v>
      </c>
      <c r="C348" s="8">
        <f>'Scatterplot for given r'!F$4-formulas!L$10*'Scatterplot for given r'!C$4+formulas!L$10*B348+formulas!L$11*'Norm Gen'!H348</f>
        <v>20.83064102814741</v>
      </c>
      <c r="D348">
        <f>IF('Scatterplot for given r'!J$5^2=1,0,C348-(formulas!P$3+formulas!P$10*(B348-formulas!P$2)))</f>
        <v>-2.656174636195857</v>
      </c>
    </row>
    <row r="349" spans="1:4" ht="12.75">
      <c r="A349">
        <v>348</v>
      </c>
      <c r="B349" s="8">
        <f>'Scatterplot for given r'!C$4+'Scatterplot for given r'!C$6*'Norm Gen'!D349/'Norm Gen'!K$3</f>
        <v>6.698019258305878</v>
      </c>
      <c r="C349" s="8">
        <f>'Scatterplot for given r'!F$4-formulas!L$10*'Scatterplot for given r'!C$4+formulas!L$10*B349+formulas!L$11*'Norm Gen'!H349</f>
        <v>1.107289352050854</v>
      </c>
      <c r="D349">
        <f>IF('Scatterplot for given r'!J$5^2=1,0,C349-(formulas!P$3+formulas!P$10*(B349-formulas!P$2)))</f>
        <v>-12.707066449305822</v>
      </c>
    </row>
    <row r="350" spans="1:4" ht="12.75">
      <c r="A350">
        <v>349</v>
      </c>
      <c r="B350" s="8">
        <f>'Scatterplot for given r'!C$4+'Scatterplot for given r'!C$6*'Norm Gen'!D350/'Norm Gen'!K$3</f>
        <v>14.146367307020684</v>
      </c>
      <c r="C350" s="8">
        <f>'Scatterplot for given r'!F$4-formulas!L$10*'Scatterplot for given r'!C$4+formulas!L$10*B350+formulas!L$11*'Norm Gen'!H350</f>
        <v>20.619877990989586</v>
      </c>
      <c r="D350">
        <f>IF('Scatterplot for given r'!J$5^2=1,0,C350-(formulas!P$3+formulas!P$10*(B350-formulas!P$2)))</f>
        <v>-1.884217200534593</v>
      </c>
    </row>
    <row r="351" spans="1:4" ht="12.75">
      <c r="A351">
        <v>350</v>
      </c>
      <c r="B351" s="8">
        <f>'Scatterplot for given r'!C$4+'Scatterplot for given r'!C$6*'Norm Gen'!D351/'Norm Gen'!K$3</f>
        <v>14.913604511778322</v>
      </c>
      <c r="C351" s="8">
        <f>'Scatterplot for given r'!F$4-formulas!L$10*'Scatterplot for given r'!C$4+formulas!L$10*B351+formulas!L$11*'Norm Gen'!H351</f>
        <v>24.236386405181957</v>
      </c>
      <c r="D351">
        <f>IF('Scatterplot for given r'!J$5^2=1,0,C351-(formulas!P$3+formulas!P$10*(B351-formulas!P$2)))</f>
        <v>0.8371811414405101</v>
      </c>
    </row>
    <row r="352" spans="1:4" ht="12.75">
      <c r="A352">
        <v>351</v>
      </c>
      <c r="B352" s="8">
        <f>'Scatterplot for given r'!C$4+'Scatterplot for given r'!C$6*'Norm Gen'!D352/'Norm Gen'!K$3</f>
        <v>8.843287795222002</v>
      </c>
      <c r="C352" s="8">
        <f>'Scatterplot for given r'!F$4-formulas!L$10*'Scatterplot for given r'!C$4+formulas!L$10*B352+formulas!L$11*'Norm Gen'!H352</f>
        <v>15.589644584360162</v>
      </c>
      <c r="D352">
        <f>IF('Scatterplot for given r'!J$5^2=1,0,C352-(formulas!P$3+formulas!P$10*(B352-formulas!P$2)))</f>
        <v>-0.7275245100653898</v>
      </c>
    </row>
    <row r="353" spans="1:4" ht="12.75">
      <c r="A353">
        <v>352</v>
      </c>
      <c r="B353" s="8">
        <f>'Scatterplot for given r'!C$4+'Scatterplot for given r'!C$6*'Norm Gen'!D353/'Norm Gen'!K$3</f>
        <v>13.312128692777838</v>
      </c>
      <c r="C353" s="8">
        <f>'Scatterplot for given r'!F$4-formulas!L$10*'Scatterplot for given r'!C$4+formulas!L$10*B353+formulas!L$11*'Norm Gen'!H353</f>
        <v>15.85279481235251</v>
      </c>
      <c r="D353">
        <f>IF('Scatterplot for given r'!J$5^2=1,0,C353-(formulas!P$3+formulas!P$10*(B353-formulas!P$2)))</f>
        <v>-5.678021995888322</v>
      </c>
    </row>
    <row r="354" spans="1:4" ht="12.75">
      <c r="A354">
        <v>353</v>
      </c>
      <c r="B354" s="8">
        <f>'Scatterplot for given r'!C$4+'Scatterplot for given r'!C$6*'Norm Gen'!D354/'Norm Gen'!K$3</f>
        <v>14.025597376930847</v>
      </c>
      <c r="C354" s="8">
        <f>'Scatterplot for given r'!F$4-formulas!L$10*'Scatterplot for given r'!C$4+formulas!L$10*B354+formulas!L$11*'Norm Gen'!H354</f>
        <v>20.942890894720744</v>
      </c>
      <c r="D354">
        <f>IF('Scatterplot for given r'!J$5^2=1,0,C354-(formulas!P$3+formulas!P$10*(B354-formulas!P$2)))</f>
        <v>-1.4203060450319533</v>
      </c>
    </row>
    <row r="355" spans="1:4" ht="12.75">
      <c r="A355">
        <v>354</v>
      </c>
      <c r="B355" s="8">
        <f>'Scatterplot for given r'!C$4+'Scatterplot for given r'!C$6*'Norm Gen'!D355/'Norm Gen'!K$3</f>
        <v>11.564885042108722</v>
      </c>
      <c r="C355" s="8">
        <f>'Scatterplot for given r'!F$4-formulas!L$10*'Scatterplot for given r'!C$4+formulas!L$10*B355+formulas!L$11*'Norm Gen'!H355</f>
        <v>18.081114234325767</v>
      </c>
      <c r="D355">
        <f>IF('Scatterplot for given r'!J$5^2=1,0,C355-(formulas!P$3+formulas!P$10*(B355-formulas!P$2)))</f>
        <v>-1.4112516481343782</v>
      </c>
    </row>
    <row r="356" spans="1:4" ht="12.75">
      <c r="A356">
        <v>355</v>
      </c>
      <c r="B356" s="8">
        <f>'Scatterplot for given r'!C$4+'Scatterplot for given r'!C$6*'Norm Gen'!D356/'Norm Gen'!K$3</f>
        <v>11.887326115952863</v>
      </c>
      <c r="C356" s="8">
        <f>'Scatterplot for given r'!F$4-formulas!L$10*'Scatterplot for given r'!C$4+formulas!L$10*B356+formulas!L$11*'Norm Gen'!H356</f>
        <v>19.017641635624347</v>
      </c>
      <c r="D356">
        <f>IF('Scatterplot for given r'!J$5^2=1,0,C356-(formulas!P$3+formulas!P$10*(B356-formulas!P$2)))</f>
        <v>-0.8509054996539724</v>
      </c>
    </row>
    <row r="357" spans="1:4" ht="12.75">
      <c r="A357">
        <v>356</v>
      </c>
      <c r="B357" s="8">
        <f>'Scatterplot for given r'!C$4+'Scatterplot for given r'!C$6*'Norm Gen'!D357/'Norm Gen'!K$3</f>
        <v>10.205967552608357</v>
      </c>
      <c r="C357" s="8">
        <f>'Scatterplot for given r'!F$4-formulas!L$10*'Scatterplot for given r'!C$4+formulas!L$10*B357+formulas!L$11*'Norm Gen'!H357</f>
        <v>17.429452926600568</v>
      </c>
      <c r="D357">
        <f>IF('Scatterplot for given r'!J$5^2=1,0,C357-(formulas!P$3+formulas!P$10*(B357-formulas!P$2)))</f>
        <v>-0.47750921810910896</v>
      </c>
    </row>
    <row r="358" spans="1:4" ht="12.75">
      <c r="A358">
        <v>357</v>
      </c>
      <c r="B358" s="8">
        <f>'Scatterplot for given r'!C$4+'Scatterplot for given r'!C$6*'Norm Gen'!D358/'Norm Gen'!K$3</f>
        <v>5.4037828539684165</v>
      </c>
      <c r="C358" s="8">
        <f>'Scatterplot for given r'!F$4-formulas!L$10*'Scatterplot for given r'!C$4+formulas!L$10*B358+formulas!L$11*'Norm Gen'!H358</f>
        <v>13.807880961228802</v>
      </c>
      <c r="D358">
        <f>IF('Scatterplot for given r'!J$5^2=1,0,C358-(formulas!P$3+formulas!P$10*(B358-formulas!P$2)))</f>
        <v>1.5034676315992055</v>
      </c>
    </row>
    <row r="359" spans="1:4" ht="12.75">
      <c r="A359">
        <v>358</v>
      </c>
      <c r="B359" s="8">
        <f>'Scatterplot for given r'!C$4+'Scatterplot for given r'!C$6*'Norm Gen'!D359/'Norm Gen'!K$3</f>
        <v>12.868452840755035</v>
      </c>
      <c r="C359" s="8">
        <f>'Scatterplot for given r'!F$4-formulas!L$10*'Scatterplot for given r'!C$4+formulas!L$10*B359+formulas!L$11*'Norm Gen'!H359</f>
        <v>23.592892679354662</v>
      </c>
      <c r="D359">
        <f>IF('Scatterplot for given r'!J$5^2=1,0,C359-(formulas!P$3+formulas!P$10*(B359-formulas!P$2)))</f>
        <v>2.5796976984737796</v>
      </c>
    </row>
    <row r="360" spans="1:4" ht="12.75">
      <c r="A360">
        <v>359</v>
      </c>
      <c r="B360" s="8">
        <f>'Scatterplot for given r'!C$4+'Scatterplot for given r'!C$6*'Norm Gen'!D360/'Norm Gen'!K$3</f>
        <v>9.101639567478365</v>
      </c>
      <c r="C360" s="8">
        <f>'Scatterplot for given r'!F$4-formulas!L$10*'Scatterplot for given r'!C$4+formulas!L$10*B360+formulas!L$11*'Norm Gen'!H360</f>
        <v>18.942207349616154</v>
      </c>
      <c r="D360">
        <f>IF('Scatterplot for given r'!J$5^2=1,0,C360-(formulas!P$3+formulas!P$10*(B360-formulas!P$2)))</f>
        <v>2.323627854224835</v>
      </c>
    </row>
    <row r="361" spans="1:4" ht="12.75">
      <c r="A361">
        <v>360</v>
      </c>
      <c r="B361" s="8">
        <f>'Scatterplot for given r'!C$4+'Scatterplot for given r'!C$6*'Norm Gen'!D361/'Norm Gen'!K$3</f>
        <v>9.786195302612295</v>
      </c>
      <c r="C361" s="8">
        <f>'Scatterplot for given r'!F$4-formulas!L$10*'Scatterplot for given r'!C$4+formulas!L$10*B361+formulas!L$11*'Norm Gen'!H361</f>
        <v>16.984150927600112</v>
      </c>
      <c r="D361">
        <f>IF('Scatterplot for given r'!J$5^2=1,0,C361-(formulas!P$3+formulas!P$10*(B361-formulas!P$2)))</f>
        <v>-0.4330769254474802</v>
      </c>
    </row>
    <row r="362" spans="1:4" ht="12.75">
      <c r="A362">
        <v>361</v>
      </c>
      <c r="B362" s="8">
        <f>'Scatterplot for given r'!C$4+'Scatterplot for given r'!C$6*'Norm Gen'!D362/'Norm Gen'!K$3</f>
        <v>17.656645842956706</v>
      </c>
      <c r="C362" s="8">
        <f>'Scatterplot for given r'!F$4-formulas!L$10*'Scatterplot for given r'!C$4+formulas!L$10*B362+formulas!L$11*'Norm Gen'!H362</f>
        <v>24.16615307627203</v>
      </c>
      <c r="D362">
        <f>IF('Scatterplot for given r'!J$5^2=1,0,C362-(formulas!P$3+formulas!P$10*(B362-formulas!P$2)))</f>
        <v>-2.4332670738442843</v>
      </c>
    </row>
    <row r="363" spans="1:4" ht="12.75">
      <c r="A363">
        <v>362</v>
      </c>
      <c r="B363" s="8">
        <f>'Scatterplot for given r'!C$4+'Scatterplot for given r'!C$6*'Norm Gen'!D363/'Norm Gen'!K$3</f>
        <v>10.427240690763995</v>
      </c>
      <c r="C363" s="8">
        <f>'Scatterplot for given r'!F$4-formulas!L$10*'Scatterplot for given r'!C$4+formulas!L$10*B363+formulas!L$11*'Norm Gen'!H363</f>
        <v>23.41144514633449</v>
      </c>
      <c r="D363">
        <f>IF('Scatterplot for given r'!J$5^2=1,0,C363-(formulas!P$3+formulas!P$10*(B363-formulas!P$2)))</f>
        <v>5.246331007109898</v>
      </c>
    </row>
    <row r="364" spans="1:4" ht="12.75">
      <c r="A364">
        <v>363</v>
      </c>
      <c r="B364" s="8">
        <f>'Scatterplot for given r'!C$4+'Scatterplot for given r'!C$6*'Norm Gen'!D364/'Norm Gen'!K$3</f>
        <v>10.26647952895319</v>
      </c>
      <c r="C364" s="8">
        <f>'Scatterplot for given r'!F$4-formulas!L$10*'Scatterplot for given r'!C$4+formulas!L$10*B364+formulas!L$11*'Norm Gen'!H364</f>
        <v>21.4072134351506</v>
      </c>
      <c r="D364">
        <f>IF('Scatterplot for given r'!J$5^2=1,0,C364-(formulas!P$3+formulas!P$10*(B364-formulas!P$2)))</f>
        <v>3.4296539847052827</v>
      </c>
    </row>
    <row r="365" spans="1:4" ht="12.75">
      <c r="A365">
        <v>364</v>
      </c>
      <c r="B365" s="8">
        <f>'Scatterplot for given r'!C$4+'Scatterplot for given r'!C$6*'Norm Gen'!D365/'Norm Gen'!K$3</f>
        <v>15.844658398927647</v>
      </c>
      <c r="C365" s="8">
        <f>'Scatterplot for given r'!F$4-formulas!L$10*'Scatterplot for given r'!C$4+formulas!L$10*B365+formulas!L$11*'Norm Gen'!H365</f>
        <v>22.79889405938716</v>
      </c>
      <c r="D365">
        <f>IF('Scatterplot for given r'!J$5^2=1,0,C365-(formulas!P$3+formulas!P$10*(B365-formulas!P$2)))</f>
        <v>-1.6865407393618632</v>
      </c>
    </row>
    <row r="366" spans="1:4" ht="12.75">
      <c r="A366">
        <v>365</v>
      </c>
      <c r="B366" s="8">
        <f>'Scatterplot for given r'!C$4+'Scatterplot for given r'!C$6*'Norm Gen'!D366/'Norm Gen'!K$3</f>
        <v>14.887414862504388</v>
      </c>
      <c r="C366" s="8">
        <f>'Scatterplot for given r'!F$4-formulas!L$10*'Scatterplot for given r'!C$4+formulas!L$10*B366+formulas!L$11*'Norm Gen'!H366</f>
        <v>24.78083417119714</v>
      </c>
      <c r="D366">
        <f>IF('Scatterplot for given r'!J$5^2=1,0,C366-(formulas!P$3+formulas!P$10*(B366-formulas!P$2)))</f>
        <v>1.412183498275283</v>
      </c>
    </row>
    <row r="367" spans="1:4" ht="12.75">
      <c r="A367">
        <v>366</v>
      </c>
      <c r="B367" s="8">
        <f>'Scatterplot for given r'!C$4+'Scatterplot for given r'!C$6*'Norm Gen'!D367/'Norm Gen'!K$3</f>
        <v>17.661425826359082</v>
      </c>
      <c r="C367" s="8">
        <f>'Scatterplot for given r'!F$4-formulas!L$10*'Scatterplot for given r'!C$4+formulas!L$10*B367+formulas!L$11*'Norm Gen'!H367</f>
        <v>27.816490635832505</v>
      </c>
      <c r="D367">
        <f>IF('Scatterplot for given r'!J$5^2=1,0,C367-(formulas!P$3+formulas!P$10*(B367-formulas!P$2)))</f>
        <v>1.2114938384134213</v>
      </c>
    </row>
    <row r="368" spans="1:4" ht="12.75">
      <c r="A368">
        <v>367</v>
      </c>
      <c r="B368" s="8">
        <f>'Scatterplot for given r'!C$4+'Scatterplot for given r'!C$6*'Norm Gen'!D368/'Norm Gen'!K$3</f>
        <v>13.61034580391266</v>
      </c>
      <c r="C368" s="8">
        <f>'Scatterplot for given r'!F$4-formulas!L$10*'Scatterplot for given r'!C$4+formulas!L$10*B368+formulas!L$11*'Norm Gen'!H368</f>
        <v>26.147624434933093</v>
      </c>
      <c r="D368">
        <f>IF('Scatterplot for given r'!J$5^2=1,0,C368-(formulas!P$3+formulas!P$10*(B368-formulas!P$2)))</f>
        <v>4.268887663701626</v>
      </c>
    </row>
    <row r="369" spans="1:4" ht="12.75">
      <c r="A369">
        <v>368</v>
      </c>
      <c r="B369" s="8">
        <f>'Scatterplot for given r'!C$4+'Scatterplot for given r'!C$6*'Norm Gen'!D369/'Norm Gen'!K$3</f>
        <v>12.804238157786772</v>
      </c>
      <c r="C369" s="8">
        <f>'Scatterplot for given r'!F$4-formulas!L$10*'Scatterplot for given r'!C$4+formulas!L$10*B369+formulas!L$11*'Norm Gen'!H369</f>
        <v>23.058486007789863</v>
      </c>
      <c r="D369">
        <f>IF('Scatterplot for given r'!J$5^2=1,0,C369-(formulas!P$3+formulas!P$10*(B369-formulas!P$2)))</f>
        <v>2.120208157038622</v>
      </c>
    </row>
    <row r="370" spans="1:4" ht="12.75">
      <c r="A370">
        <v>369</v>
      </c>
      <c r="B370" s="8">
        <f>'Scatterplot for given r'!C$4+'Scatterplot for given r'!C$6*'Norm Gen'!D370/'Norm Gen'!K$3</f>
        <v>17.145214481985747</v>
      </c>
      <c r="C370" s="8">
        <f>'Scatterplot for given r'!F$4-formulas!L$10*'Scatterplot for given r'!C$4+formulas!L$10*B370+formulas!L$11*'Norm Gen'!H370</f>
        <v>26.444993851990677</v>
      </c>
      <c r="D370">
        <f>IF('Scatterplot for given r'!J$5^2=1,0,C370-(formulas!P$3+formulas!P$10*(B370-formulas!P$2)))</f>
        <v>0.4422436230071689</v>
      </c>
    </row>
    <row r="371" spans="1:4" ht="12.75">
      <c r="A371">
        <v>370</v>
      </c>
      <c r="B371" s="8">
        <f>'Scatterplot for given r'!C$4+'Scatterplot for given r'!C$6*'Norm Gen'!D371/'Norm Gen'!K$3</f>
        <v>11.702905841929425</v>
      </c>
      <c r="C371" s="8">
        <f>'Scatterplot for given r'!F$4-formulas!L$10*'Scatterplot for given r'!C$4+formulas!L$10*B371+formulas!L$11*'Norm Gen'!H371</f>
        <v>20.91203957041989</v>
      </c>
      <c r="D371">
        <f>IF('Scatterplot for given r'!J$5^2=1,0,C371-(formulas!P$3+formulas!P$10*(B371-formulas!P$2)))</f>
        <v>1.2586494215022554</v>
      </c>
    </row>
    <row r="372" spans="1:4" ht="12.75">
      <c r="A372">
        <v>371</v>
      </c>
      <c r="B372" s="8">
        <f>'Scatterplot for given r'!C$4+'Scatterplot for given r'!C$6*'Norm Gen'!D372/'Norm Gen'!K$3</f>
        <v>4.570678254749835</v>
      </c>
      <c r="C372" s="8">
        <f>'Scatterplot for given r'!F$4-formulas!L$10*'Scatterplot for given r'!C$4+formulas!L$10*B372+formulas!L$11*'Norm Gen'!H372</f>
        <v>5.054307266398041</v>
      </c>
      <c r="D372">
        <f>IF('Scatterplot for given r'!J$5^2=1,0,C372-(formulas!P$3+formulas!P$10*(B372-formulas!P$2)))</f>
        <v>-6.278150697476519</v>
      </c>
    </row>
    <row r="373" spans="1:4" ht="12.75">
      <c r="A373">
        <v>372</v>
      </c>
      <c r="B373" s="8">
        <f>'Scatterplot for given r'!C$4+'Scatterplot for given r'!C$6*'Norm Gen'!D373/'Norm Gen'!K$3</f>
        <v>11.800348689533516</v>
      </c>
      <c r="C373" s="8">
        <f>'Scatterplot for given r'!F$4-formulas!L$10*'Scatterplot for given r'!C$4+formulas!L$10*B373+formulas!L$11*'Norm Gen'!H373</f>
        <v>18.19154273829348</v>
      </c>
      <c r="D373">
        <f>IF('Scatterplot for given r'!J$5^2=1,0,C373-(formulas!P$3+formulas!P$10*(B373-formulas!P$2)))</f>
        <v>-1.5755307328289305</v>
      </c>
    </row>
    <row r="374" spans="1:4" ht="12.75">
      <c r="A374">
        <v>373</v>
      </c>
      <c r="B374" s="8">
        <f>'Scatterplot for given r'!C$4+'Scatterplot for given r'!C$6*'Norm Gen'!D374/'Norm Gen'!K$3</f>
        <v>12.637495979106015</v>
      </c>
      <c r="C374" s="8">
        <f>'Scatterplot for given r'!F$4-formulas!L$10*'Scatterplot for given r'!C$4+formulas!L$10*B374+formulas!L$11*'Norm Gen'!H374</f>
        <v>16.4052855659729</v>
      </c>
      <c r="D374">
        <f>IF('Scatterplot for given r'!J$5^2=1,0,C374-(formulas!P$3+formulas!P$10*(B374-formulas!P$2)))</f>
        <v>-4.338459742984117</v>
      </c>
    </row>
    <row r="375" spans="1:4" ht="12.75">
      <c r="A375">
        <v>374</v>
      </c>
      <c r="B375" s="8">
        <f>'Scatterplot for given r'!C$4+'Scatterplot for given r'!C$6*'Norm Gen'!D375/'Norm Gen'!K$3</f>
        <v>8.431172452614128</v>
      </c>
      <c r="C375" s="8">
        <f>'Scatterplot for given r'!F$4-formulas!L$10*'Scatterplot for given r'!C$4+formulas!L$10*B375+formulas!L$11*'Norm Gen'!H375</f>
        <v>13.871425918194646</v>
      </c>
      <c r="D375">
        <f>IF('Scatterplot for given r'!J$5^2=1,0,C375-(formulas!P$3+formulas!P$10*(B375-formulas!P$2)))</f>
        <v>-1.964941943188375</v>
      </c>
    </row>
    <row r="376" spans="1:4" ht="12.75">
      <c r="A376">
        <v>375</v>
      </c>
      <c r="B376" s="8">
        <f>'Scatterplot for given r'!C$4+'Scatterplot for given r'!C$6*'Norm Gen'!D376/'Norm Gen'!K$3</f>
        <v>14.721759324786941</v>
      </c>
      <c r="C376" s="8">
        <f>'Scatterplot for given r'!F$4-formulas!L$10*'Scatterplot for given r'!C$4+formulas!L$10*B376+formulas!L$11*'Norm Gen'!H376</f>
        <v>26.067653700040825</v>
      </c>
      <c r="D376">
        <f>IF('Scatterplot for given r'!J$5^2=1,0,C376-(formulas!P$3+formulas!P$10*(B376-formulas!P$2)))</f>
        <v>2.892267821122662</v>
      </c>
    </row>
    <row r="377" spans="1:4" ht="12.75">
      <c r="A377">
        <v>376</v>
      </c>
      <c r="B377" s="8">
        <f>'Scatterplot for given r'!C$4+'Scatterplot for given r'!C$6*'Norm Gen'!D377/'Norm Gen'!K$3</f>
        <v>10.724265123495803</v>
      </c>
      <c r="C377" s="8">
        <f>'Scatterplot for given r'!F$4-formulas!L$10*'Scatterplot for given r'!C$4+formulas!L$10*B377+formulas!L$11*'Norm Gen'!H377</f>
        <v>17.751055853494197</v>
      </c>
      <c r="D377">
        <f>IF('Scatterplot for given r'!J$5^2=1,0,C377-(formulas!P$3+formulas!P$10*(B377-formulas!P$2)))</f>
        <v>-0.7605867905841812</v>
      </c>
    </row>
    <row r="378" spans="1:4" ht="12.75">
      <c r="A378">
        <v>377</v>
      </c>
      <c r="B378" s="8">
        <f>'Scatterplot for given r'!C$4+'Scatterplot for given r'!C$6*'Norm Gen'!D378/'Norm Gen'!K$3</f>
        <v>12.310807017161036</v>
      </c>
      <c r="C378" s="8">
        <f>'Scatterplot for given r'!F$4-formulas!L$10*'Scatterplot for given r'!C$4+formulas!L$10*B378+formulas!L$11*'Norm Gen'!H378</f>
        <v>11.640845651084044</v>
      </c>
      <c r="D378">
        <f>IF('Scatterplot for given r'!J$5^2=1,0,C378-(formulas!P$3+formulas!P$10*(B378-formulas!P$2)))</f>
        <v>-8.72176253560382</v>
      </c>
    </row>
    <row r="379" spans="1:4" ht="12.75">
      <c r="A379">
        <v>378</v>
      </c>
      <c r="B379" s="8">
        <f>'Scatterplot for given r'!C$4+'Scatterplot for given r'!C$6*'Norm Gen'!D379/'Norm Gen'!K$3</f>
        <v>12.959809911368286</v>
      </c>
      <c r="C379" s="8">
        <f>'Scatterplot for given r'!F$4-formulas!L$10*'Scatterplot for given r'!C$4+formulas!L$10*B379+formulas!L$11*'Norm Gen'!H379</f>
        <v>21.497682167521425</v>
      </c>
      <c r="D379">
        <f>IF('Scatterplot for given r'!J$5^2=1,0,C379-(formulas!P$3+formulas!P$10*(B379-formulas!P$2)))</f>
        <v>0.37790393759174634</v>
      </c>
    </row>
    <row r="380" spans="1:4" ht="12.75">
      <c r="A380">
        <v>379</v>
      </c>
      <c r="B380" s="8">
        <f>'Scatterplot for given r'!C$4+'Scatterplot for given r'!C$6*'Norm Gen'!D380/'Norm Gen'!K$3</f>
        <v>9.916410254074068</v>
      </c>
      <c r="C380" s="8">
        <f>'Scatterplot for given r'!F$4-formulas!L$10*'Scatterplot for given r'!C$4+formulas!L$10*B380+formulas!L$11*'Norm Gen'!H380</f>
        <v>14.846198766330481</v>
      </c>
      <c r="D380">
        <f>IF('Scatterplot for given r'!J$5^2=1,0,C380-(formulas!P$3+formulas!P$10*(B380-formulas!P$2)))</f>
        <v>-2.7229465300891817</v>
      </c>
    </row>
    <row r="381" spans="1:4" ht="12.75">
      <c r="A381">
        <v>380</v>
      </c>
      <c r="B381" s="8">
        <f>'Scatterplot for given r'!C$4+'Scatterplot for given r'!C$6*'Norm Gen'!D381/'Norm Gen'!K$3</f>
        <v>3.131638946319077</v>
      </c>
      <c r="C381" s="8">
        <f>'Scatterplot for given r'!F$4-formulas!L$10*'Scatterplot for given r'!C$4+formulas!L$10*B381+formulas!L$11*'Norm Gen'!H381</f>
        <v>10.470296569435556</v>
      </c>
      <c r="D381">
        <f>IF('Scatterplot for given r'!J$5^2=1,0,C381-(formulas!P$3+formulas!P$10*(B381-formulas!P$2)))</f>
        <v>0.8167177987302576</v>
      </c>
    </row>
    <row r="382" spans="1:4" ht="12.75">
      <c r="A382">
        <v>381</v>
      </c>
      <c r="B382" s="8">
        <f>'Scatterplot for given r'!C$4+'Scatterplot for given r'!C$6*'Norm Gen'!D382/'Norm Gen'!K$3</f>
        <v>11.951285853071312</v>
      </c>
      <c r="C382" s="8">
        <f>'Scatterplot for given r'!F$4-formulas!L$10*'Scatterplot for given r'!C$4+formulas!L$10*B382+formulas!L$11*'Norm Gen'!H382</f>
        <v>14.636817602592293</v>
      </c>
      <c r="D382">
        <f>IF('Scatterplot for given r'!J$5^2=1,0,C382-(formulas!P$3+formulas!P$10*(B382-formulas!P$2)))</f>
        <v>-5.306349225990884</v>
      </c>
    </row>
    <row r="383" spans="1:4" ht="12.75">
      <c r="A383">
        <v>382</v>
      </c>
      <c r="B383" s="8">
        <f>'Scatterplot for given r'!C$4+'Scatterplot for given r'!C$6*'Norm Gen'!D383/'Norm Gen'!K$3</f>
        <v>17.585434659843727</v>
      </c>
      <c r="C383" s="8">
        <f>'Scatterplot for given r'!F$4-formulas!L$10*'Scatterplot for given r'!C$4+formulas!L$10*B383+formulas!L$11*'Norm Gen'!H383</f>
        <v>32.46839689995495</v>
      </c>
      <c r="D383">
        <f>IF('Scatterplot for given r'!J$5^2=1,0,C383-(formulas!P$3+formulas!P$10*(B383-formulas!P$2)))</f>
        <v>5.952056463470452</v>
      </c>
    </row>
    <row r="384" spans="1:4" ht="12.75">
      <c r="A384">
        <v>383</v>
      </c>
      <c r="B384" s="8">
        <f>'Scatterplot for given r'!C$4+'Scatterplot for given r'!C$6*'Norm Gen'!D384/'Norm Gen'!K$3</f>
        <v>15.486873811242365</v>
      </c>
      <c r="C384" s="8">
        <f>'Scatterplot for given r'!F$4-formulas!L$10*'Scatterplot for given r'!C$4+formulas!L$10*B384+formulas!L$11*'Norm Gen'!H384</f>
        <v>24.921273659218183</v>
      </c>
      <c r="D384">
        <f>IF('Scatterplot for given r'!J$5^2=1,0,C384-(formulas!P$3+formulas!P$10*(B384-formulas!P$2)))</f>
        <v>0.8532542127686682</v>
      </c>
    </row>
    <row r="385" spans="1:4" ht="12.75">
      <c r="A385">
        <v>384</v>
      </c>
      <c r="B385" s="8">
        <f>'Scatterplot for given r'!C$4+'Scatterplot for given r'!C$6*'Norm Gen'!D385/'Norm Gen'!K$3</f>
        <v>12.020347847916597</v>
      </c>
      <c r="C385" s="8">
        <f>'Scatterplot for given r'!F$4-formulas!L$10*'Scatterplot for given r'!C$4+formulas!L$10*B385+formulas!L$11*'Norm Gen'!H385</f>
        <v>25.11061766066732</v>
      </c>
      <c r="D385">
        <f>IF('Scatterplot for given r'!J$5^2=1,0,C385-(formulas!P$3+formulas!P$10*(B385-formulas!P$2)))</f>
        <v>5.086878504764641</v>
      </c>
    </row>
    <row r="386" spans="1:4" ht="12.75">
      <c r="A386">
        <v>385</v>
      </c>
      <c r="B386" s="8">
        <f>'Scatterplot for given r'!C$4+'Scatterplot for given r'!C$6*'Norm Gen'!D386/'Norm Gen'!K$3</f>
        <v>8.010999282373362</v>
      </c>
      <c r="C386" s="8">
        <f>'Scatterplot for given r'!F$4-formulas!L$10*'Scatterplot for given r'!C$4+formulas!L$10*B386+formulas!L$11*'Norm Gen'!H386</f>
        <v>21.35059172272891</v>
      </c>
      <c r="D386">
        <f>IF('Scatterplot for given r'!J$5^2=1,0,C386-(formulas!P$3+formulas!P$10*(B386-formulas!P$2)))</f>
        <v>6.0044258932934635</v>
      </c>
    </row>
    <row r="387" spans="1:4" ht="12.75">
      <c r="A387">
        <v>386</v>
      </c>
      <c r="B387" s="8">
        <f>'Scatterplot for given r'!C$4+'Scatterplot for given r'!C$6*'Norm Gen'!D387/'Norm Gen'!K$3</f>
        <v>15.475171205560464</v>
      </c>
      <c r="C387" s="8">
        <f>'Scatterplot for given r'!F$4-formulas!L$10*'Scatterplot for given r'!C$4+formulas!L$10*B387+formulas!L$11*'Norm Gen'!H387</f>
        <v>17.556067199838246</v>
      </c>
      <c r="D387">
        <f>IF('Scatterplot for given r'!J$5^2=1,0,C387-(formulas!P$3+formulas!P$10*(B387-formulas!P$2)))</f>
        <v>-6.498299206649051</v>
      </c>
    </row>
    <row r="388" spans="1:4" ht="12.75">
      <c r="A388">
        <v>387</v>
      </c>
      <c r="B388" s="8">
        <f>'Scatterplot for given r'!C$4+'Scatterplot for given r'!C$6*'Norm Gen'!D388/'Norm Gen'!K$3</f>
        <v>16.962788155129854</v>
      </c>
      <c r="C388" s="8">
        <f>'Scatterplot for given r'!F$4-formulas!L$10*'Scatterplot for given r'!C$4+formulas!L$10*B388+formulas!L$11*'Norm Gen'!H388</f>
        <v>22.993364233409068</v>
      </c>
      <c r="D388">
        <f>IF('Scatterplot for given r'!J$5^2=1,0,C388-(formulas!P$3+formulas!P$10*(B388-formulas!P$2)))</f>
        <v>-2.796555280909228</v>
      </c>
    </row>
    <row r="389" spans="1:4" ht="12.75">
      <c r="A389">
        <v>388</v>
      </c>
      <c r="B389" s="8">
        <f>'Scatterplot for given r'!C$4+'Scatterplot for given r'!C$6*'Norm Gen'!D389/'Norm Gen'!K$3</f>
        <v>10.345401655099337</v>
      </c>
      <c r="C389" s="8">
        <f>'Scatterplot for given r'!F$4-formulas!L$10*'Scatterplot for given r'!C$4+formulas!L$10*B389+formulas!L$11*'Norm Gen'!H389</f>
        <v>17.87197014147326</v>
      </c>
      <c r="D389">
        <f>IF('Scatterplot for given r'!J$5^2=1,0,C389-(formulas!P$3+formulas!P$10*(B389-formulas!P$2)))</f>
        <v>-0.1976651228092301</v>
      </c>
    </row>
    <row r="390" spans="1:4" ht="12.75">
      <c r="A390">
        <v>389</v>
      </c>
      <c r="B390" s="8">
        <f>'Scatterplot for given r'!C$4+'Scatterplot for given r'!C$6*'Norm Gen'!D390/'Norm Gen'!K$3</f>
        <v>7.692200225906542</v>
      </c>
      <c r="C390" s="8">
        <f>'Scatterplot for given r'!F$4-formulas!L$10*'Scatterplot for given r'!C$4+formulas!L$10*B390+formulas!L$11*'Norm Gen'!H390</f>
        <v>19.567771477642044</v>
      </c>
      <c r="D390">
        <f>IF('Scatterplot for given r'!J$5^2=1,0,C390-(formulas!P$3+formulas!P$10*(B390-formulas!P$2)))</f>
        <v>4.593537880751228</v>
      </c>
    </row>
    <row r="391" spans="1:4" ht="12.75">
      <c r="A391">
        <v>390</v>
      </c>
      <c r="B391" s="8">
        <f>'Scatterplot for given r'!C$4+'Scatterplot for given r'!C$6*'Norm Gen'!D391/'Norm Gen'!K$3</f>
        <v>16.288715862842217</v>
      </c>
      <c r="C391" s="8">
        <f>'Scatterplot for given r'!F$4-formulas!L$10*'Scatterplot for given r'!C$4+formulas!L$10*B391+formulas!L$11*'Norm Gen'!H391</f>
        <v>28.76327498498458</v>
      </c>
      <c r="D391">
        <f>IF('Scatterplot for given r'!J$5^2=1,0,C391-(formulas!P$3+formulas!P$10*(B391-formulas!P$2)))</f>
        <v>3.75977314500188</v>
      </c>
    </row>
    <row r="392" spans="1:4" ht="12.75">
      <c r="A392">
        <v>391</v>
      </c>
      <c r="B392" s="8">
        <f>'Scatterplot for given r'!C$4+'Scatterplot for given r'!C$6*'Norm Gen'!D392/'Norm Gen'!K$3</f>
        <v>9.562409246702897</v>
      </c>
      <c r="C392" s="8">
        <f>'Scatterplot for given r'!F$4-formulas!L$10*'Scatterplot for given r'!C$4+formulas!L$10*B392+formulas!L$11*'Norm Gen'!H392</f>
        <v>21.26868736645863</v>
      </c>
      <c r="D392">
        <f>IF('Scatterplot for given r'!J$5^2=1,0,C392-(formulas!P$3+formulas!P$10*(B392-formulas!P$2)))</f>
        <v>4.112543245305343</v>
      </c>
    </row>
    <row r="393" spans="1:4" ht="12.75">
      <c r="A393">
        <v>392</v>
      </c>
      <c r="B393" s="8">
        <f>'Scatterplot for given r'!C$4+'Scatterplot for given r'!C$6*'Norm Gen'!D393/'Norm Gen'!K$3</f>
        <v>7.618404624176634</v>
      </c>
      <c r="C393" s="8">
        <f>'Scatterplot for given r'!F$4-formulas!L$10*'Scatterplot for given r'!C$4+formulas!L$10*B393+formulas!L$11*'Norm Gen'!H393</f>
        <v>16.733819391742877</v>
      </c>
      <c r="D393">
        <f>IF('Scatterplot for given r'!J$5^2=1,0,C393-(formulas!P$3+formulas!P$10*(B393-formulas!P$2)))</f>
        <v>1.8456806635369567</v>
      </c>
    </row>
    <row r="394" spans="1:4" ht="12.75">
      <c r="A394">
        <v>393</v>
      </c>
      <c r="B394" s="8">
        <f>'Scatterplot for given r'!C$4+'Scatterplot for given r'!C$6*'Norm Gen'!D394/'Norm Gen'!K$3</f>
        <v>14.02162948340105</v>
      </c>
      <c r="C394" s="8">
        <f>'Scatterplot for given r'!F$4-formulas!L$10*'Scatterplot for given r'!C$4+formulas!L$10*B394+formulas!L$11*'Norm Gen'!H394</f>
        <v>21.028309800613265</v>
      </c>
      <c r="D394">
        <f>IF('Scatterplot for given r'!J$5^2=1,0,C394-(formulas!P$3+formulas!P$10*(B394-formulas!P$2)))</f>
        <v>-1.330257930021336</v>
      </c>
    </row>
    <row r="395" spans="1:4" ht="12.75">
      <c r="A395">
        <v>394</v>
      </c>
      <c r="B395" s="8">
        <f>'Scatterplot for given r'!C$4+'Scatterplot for given r'!C$6*'Norm Gen'!D395/'Norm Gen'!K$3</f>
        <v>15.357948451132824</v>
      </c>
      <c r="C395" s="8">
        <f>'Scatterplot for given r'!F$4-formulas!L$10*'Scatterplot for given r'!C$4+formulas!L$10*B395+formulas!L$11*'Norm Gen'!H395</f>
        <v>25.693530580118246</v>
      </c>
      <c r="D395">
        <f>IF('Scatterplot for given r'!J$5^2=1,0,C395-(formulas!P$3+formulas!P$10*(B395-formulas!P$2)))</f>
        <v>1.7759240537965333</v>
      </c>
    </row>
    <row r="396" spans="1:4" ht="12.75">
      <c r="A396">
        <v>395</v>
      </c>
      <c r="B396" s="8">
        <f>'Scatterplot for given r'!C$4+'Scatterplot for given r'!C$6*'Norm Gen'!D396/'Norm Gen'!K$3</f>
        <v>9.240283588735224</v>
      </c>
      <c r="C396" s="8">
        <f>'Scatterplot for given r'!F$4-formulas!L$10*'Scatterplot for given r'!C$4+formulas!L$10*B396+formulas!L$11*'Norm Gen'!H396</f>
        <v>23.506841227289556</v>
      </c>
      <c r="D396">
        <f>IF('Scatterplot for given r'!J$5^2=1,0,C396-(formulas!P$3+formulas!P$10*(B396-formulas!P$2)))</f>
        <v>6.72651037376523</v>
      </c>
    </row>
    <row r="397" spans="1:4" ht="12.75">
      <c r="A397">
        <v>396</v>
      </c>
      <c r="B397" s="8">
        <f>'Scatterplot for given r'!C$4+'Scatterplot for given r'!C$6*'Norm Gen'!D397/'Norm Gen'!K$3</f>
        <v>9.015136833267809</v>
      </c>
      <c r="C397" s="8">
        <f>'Scatterplot for given r'!F$4-formulas!L$10*'Scatterplot for given r'!C$4+formulas!L$10*B397+formulas!L$11*'Norm Gen'!H397</f>
        <v>16.799490602272858</v>
      </c>
      <c r="D397">
        <f>IF('Scatterplot for given r'!J$5^2=1,0,C397-(formulas!P$3+formulas!P$10*(B397-formulas!P$2)))</f>
        <v>0.28183096346052494</v>
      </c>
    </row>
    <row r="398" spans="1:4" ht="12.75">
      <c r="A398">
        <v>397</v>
      </c>
      <c r="B398" s="8">
        <f>'Scatterplot for given r'!C$4+'Scatterplot for given r'!C$6*'Norm Gen'!D398/'Norm Gen'!K$3</f>
        <v>16.54728622516728</v>
      </c>
      <c r="C398" s="8">
        <f>'Scatterplot for given r'!F$4-formulas!L$10*'Scatterplot for given r'!C$4+formulas!L$10*B398+formulas!L$11*'Norm Gen'!H398</f>
        <v>32.058609605907485</v>
      </c>
      <c r="D398">
        <f>IF('Scatterplot for given r'!J$5^2=1,0,C398-(formulas!P$3+formulas!P$10*(B398-formulas!P$2)))</f>
        <v>6.753442343212203</v>
      </c>
    </row>
    <row r="399" spans="1:4" ht="12.75">
      <c r="A399">
        <v>398</v>
      </c>
      <c r="B399" s="8">
        <f>'Scatterplot for given r'!C$4+'Scatterplot for given r'!C$6*'Norm Gen'!D399/'Norm Gen'!K$3</f>
        <v>11.241302848590061</v>
      </c>
      <c r="C399" s="8">
        <f>'Scatterplot for given r'!F$4-formulas!L$10*'Scatterplot for given r'!C$4+formulas!L$10*B399+formulas!L$11*'Norm Gen'!H399</f>
        <v>20.68495533874384</v>
      </c>
      <c r="D399">
        <f>IF('Scatterplot for given r'!J$5^2=1,0,C399-(formulas!P$3+formulas!P$10*(B399-formulas!P$2)))</f>
        <v>1.5701020153888123</v>
      </c>
    </row>
    <row r="400" spans="1:4" ht="12.75">
      <c r="A400">
        <v>399</v>
      </c>
      <c r="B400" s="8">
        <f>'Scatterplot for given r'!C$4+'Scatterplot for given r'!C$6*'Norm Gen'!D400/'Norm Gen'!K$3</f>
        <v>16.25307104138359</v>
      </c>
      <c r="C400" s="8">
        <f>'Scatterplot for given r'!F$4-formulas!L$10*'Scatterplot for given r'!C$4+formulas!L$10*B400+formulas!L$11*'Norm Gen'!H400</f>
        <v>25.44700463489301</v>
      </c>
      <c r="D400">
        <f>IF('Scatterplot for given r'!J$5^2=1,0,C400-(formulas!P$3+formulas!P$10*(B400-formulas!P$2)))</f>
        <v>0.4850884199453773</v>
      </c>
    </row>
    <row r="401" spans="1:4" ht="12.75">
      <c r="A401">
        <v>400</v>
      </c>
      <c r="B401" s="8">
        <f>'Scatterplot for given r'!C$4+'Scatterplot for given r'!C$6*'Norm Gen'!D401/'Norm Gen'!K$3</f>
        <v>9.328975951119636</v>
      </c>
      <c r="C401" s="8">
        <f>'Scatterplot for given r'!F$4-formulas!L$10*'Scatterplot for given r'!C$4+formulas!L$10*B401+formulas!L$11*'Norm Gen'!H401</f>
        <v>20.144012824696144</v>
      </c>
      <c r="D401">
        <f>IF('Scatterplot for given r'!J$5^2=1,0,C401-(formulas!P$3+formulas!P$10*(B401-formulas!P$2)))</f>
        <v>3.260207548390003</v>
      </c>
    </row>
    <row r="402" spans="1:4" ht="12.75">
      <c r="A402">
        <v>401</v>
      </c>
      <c r="B402" s="8">
        <f>'Scatterplot for given r'!C$4+'Scatterplot for given r'!C$6*'Norm Gen'!D402/'Norm Gen'!K$3</f>
        <v>11.351386679421848</v>
      </c>
      <c r="C402" s="8">
        <f>'Scatterplot for given r'!F$4-formulas!L$10*'Scatterplot for given r'!C$4+formulas!L$10*B402+formulas!L$11*'Norm Gen'!H402</f>
        <v>19.29900834546994</v>
      </c>
      <c r="D402">
        <f>IF('Scatterplot for given r'!J$5^2=1,0,C402-(formulas!P$3+formulas!P$10*(B402-formulas!P$2)))</f>
        <v>0.05572388614448798</v>
      </c>
    </row>
    <row r="403" spans="1:4" ht="12.75">
      <c r="A403">
        <v>402</v>
      </c>
      <c r="B403" s="8">
        <f>'Scatterplot for given r'!C$4+'Scatterplot for given r'!C$6*'Norm Gen'!D403/'Norm Gen'!K$3</f>
        <v>10.154218068435222</v>
      </c>
      <c r="C403" s="8">
        <f>'Scatterplot for given r'!F$4-formulas!L$10*'Scatterplot for given r'!C$4+formulas!L$10*B403+formulas!L$11*'Norm Gen'!H403</f>
        <v>14.474333066905118</v>
      </c>
      <c r="D403">
        <f>IF('Scatterplot for given r'!J$5^2=1,0,C403-(formulas!P$3+formulas!P$10*(B403-formulas!P$2)))</f>
        <v>-3.372254679602566</v>
      </c>
    </row>
    <row r="404" spans="1:4" ht="12.75">
      <c r="A404">
        <v>403</v>
      </c>
      <c r="B404" s="8">
        <f>'Scatterplot for given r'!C$4+'Scatterplot for given r'!C$6*'Norm Gen'!D404/'Norm Gen'!K$3</f>
        <v>10.375103175544314</v>
      </c>
      <c r="C404" s="8">
        <f>'Scatterplot for given r'!F$4-formulas!L$10*'Scatterplot for given r'!C$4+formulas!L$10*B404+formulas!L$11*'Norm Gen'!H404</f>
        <v>17.0770568875317</v>
      </c>
      <c r="D404">
        <f>IF('Scatterplot for given r'!J$5^2=1,0,C404-(formulas!P$3+formulas!P$10*(B404-formulas!P$2)))</f>
        <v>-1.0272301506032662</v>
      </c>
    </row>
    <row r="405" spans="1:4" ht="12.75">
      <c r="A405">
        <v>404</v>
      </c>
      <c r="B405" s="8">
        <f>'Scatterplot for given r'!C$4+'Scatterplot for given r'!C$6*'Norm Gen'!D405/'Norm Gen'!K$3</f>
        <v>9.962635694879072</v>
      </c>
      <c r="C405" s="8">
        <f>'Scatterplot for given r'!F$4-formulas!L$10*'Scatterplot for given r'!C$4+formulas!L$10*B405+formulas!L$11*'Norm Gen'!H405</f>
        <v>19.248213801501045</v>
      </c>
      <c r="D405">
        <f>IF('Scatterplot for given r'!J$5^2=1,0,C405-(formulas!P$3+formulas!P$10*(B405-formulas!P$2)))</f>
        <v>1.6251388241422084</v>
      </c>
    </row>
    <row r="406" spans="1:4" ht="12.75">
      <c r="A406">
        <v>405</v>
      </c>
      <c r="B406" s="8">
        <f>'Scatterplot for given r'!C$4+'Scatterplot for given r'!C$6*'Norm Gen'!D406/'Norm Gen'!K$3</f>
        <v>11.508578359200527</v>
      </c>
      <c r="C406" s="8">
        <f>'Scatterplot for given r'!F$4-formulas!L$10*'Scatterplot for given r'!C$4+formulas!L$10*B406+formulas!L$11*'Norm Gen'!H406</f>
        <v>19.417642345921678</v>
      </c>
      <c r="D406">
        <f>IF('Scatterplot for given r'!J$5^2=1,0,C406-(formulas!P$3+formulas!P$10*(B406-formulas!P$2)))</f>
        <v>-0.009032406478901578</v>
      </c>
    </row>
    <row r="407" spans="1:4" ht="12.75">
      <c r="A407">
        <v>406</v>
      </c>
      <c r="B407" s="8">
        <f>'Scatterplot for given r'!C$4+'Scatterplot for given r'!C$6*'Norm Gen'!D407/'Norm Gen'!K$3</f>
        <v>8.078346265546339</v>
      </c>
      <c r="C407" s="8">
        <f>'Scatterplot for given r'!F$4-formulas!L$10*'Scatterplot for given r'!C$4+formulas!L$10*B407+formulas!L$11*'Norm Gen'!H407</f>
        <v>15.356725132530135</v>
      </c>
      <c r="D407">
        <f>IF('Scatterplot for given r'!J$5^2=1,0,C407-(formulas!P$3+formulas!P$10*(B407-formulas!P$2)))</f>
        <v>-0.06801217727378805</v>
      </c>
    </row>
    <row r="408" spans="1:4" ht="12.75">
      <c r="A408">
        <v>407</v>
      </c>
      <c r="B408" s="8">
        <f>'Scatterplot for given r'!C$4+'Scatterplot for given r'!C$6*'Norm Gen'!D408/'Norm Gen'!K$3</f>
        <v>13.094231560061438</v>
      </c>
      <c r="C408" s="8">
        <f>'Scatterplot for given r'!F$4-formulas!L$10*'Scatterplot for given r'!C$4+formulas!L$10*B408+formulas!L$11*'Norm Gen'!H408</f>
        <v>17.457090376997844</v>
      </c>
      <c r="D408">
        <f>IF('Scatterplot for given r'!J$5^2=1,0,C408-(formulas!P$3+formulas!P$10*(B408-formulas!P$2)))</f>
        <v>-3.819513109740516</v>
      </c>
    </row>
    <row r="409" spans="1:4" ht="12.75">
      <c r="A409">
        <v>408</v>
      </c>
      <c r="B409" s="8">
        <f>'Scatterplot for given r'!C$4+'Scatterplot for given r'!C$6*'Norm Gen'!D409/'Norm Gen'!K$3</f>
        <v>13.227936411281728</v>
      </c>
      <c r="C409" s="8">
        <f>'Scatterplot for given r'!F$4-formulas!L$10*'Scatterplot for given r'!C$4+formulas!L$10*B409+formulas!L$11*'Norm Gen'!H409</f>
        <v>17.933190470063696</v>
      </c>
      <c r="D409">
        <f>IF('Scatterplot for given r'!J$5^2=1,0,C409-(formulas!P$3+formulas!P$10*(B409-formulas!P$2)))</f>
        <v>-3.4994020097650065</v>
      </c>
    </row>
    <row r="410" spans="1:4" ht="12.75">
      <c r="A410">
        <v>409</v>
      </c>
      <c r="B410" s="8">
        <f>'Scatterplot for given r'!C$4+'Scatterplot for given r'!C$6*'Norm Gen'!D410/'Norm Gen'!K$3</f>
        <v>11.728961085279781</v>
      </c>
      <c r="C410" s="8">
        <f>'Scatterplot for given r'!F$4-formulas!L$10*'Scatterplot for given r'!C$4+formulas!L$10*B410+formulas!L$11*'Norm Gen'!H410</f>
        <v>21.756452576824987</v>
      </c>
      <c r="D410">
        <f>IF('Scatterplot for given r'!J$5^2=1,0,C410-(formulas!P$3+formulas!P$10*(B410-formulas!P$2)))</f>
        <v>2.0726646439986034</v>
      </c>
    </row>
    <row r="411" spans="1:4" ht="12.75">
      <c r="A411">
        <v>410</v>
      </c>
      <c r="B411" s="8">
        <f>'Scatterplot for given r'!C$4+'Scatterplot for given r'!C$6*'Norm Gen'!D411/'Norm Gen'!K$3</f>
        <v>6.876160015751879</v>
      </c>
      <c r="C411" s="8">
        <f>'Scatterplot for given r'!F$4-formulas!L$10*'Scatterplot for given r'!C$4+formulas!L$10*B411+formulas!L$11*'Norm Gen'!H411</f>
        <v>16.83644519425856</v>
      </c>
      <c r="D411">
        <f>IF('Scatterplot for given r'!J$5^2=1,0,C411-(formulas!P$3+formulas!P$10*(B411-formulas!P$2)))</f>
        <v>2.8142585092148753</v>
      </c>
    </row>
    <row r="412" spans="1:4" ht="12.75">
      <c r="A412">
        <v>411</v>
      </c>
      <c r="B412" s="8">
        <f>'Scatterplot for given r'!C$4+'Scatterplot for given r'!C$6*'Norm Gen'!D412/'Norm Gen'!K$3</f>
        <v>9.269241134506363</v>
      </c>
      <c r="C412" s="8">
        <f>'Scatterplot for given r'!F$4-formulas!L$10*'Scatterplot for given r'!C$4+formulas!L$10*B412+formulas!L$11*'Norm Gen'!H412</f>
        <v>14.132778851428634</v>
      </c>
      <c r="D412">
        <f>IF('Scatterplot for given r'!J$5^2=1,0,C412-(formulas!P$3+formulas!P$10*(B412-formulas!P$2)))</f>
        <v>-2.681335805495353</v>
      </c>
    </row>
    <row r="413" spans="1:4" ht="12.75">
      <c r="A413">
        <v>412</v>
      </c>
      <c r="B413" s="8">
        <f>'Scatterplot for given r'!C$4+'Scatterplot for given r'!C$6*'Norm Gen'!D413/'Norm Gen'!K$3</f>
        <v>7.722114273835908</v>
      </c>
      <c r="C413" s="8">
        <f>'Scatterplot for given r'!F$4-formulas!L$10*'Scatterplot for given r'!C$4+formulas!L$10*B413+formulas!L$11*'Norm Gen'!H413</f>
        <v>18.258799741395183</v>
      </c>
      <c r="D413">
        <f>IF('Scatterplot for given r'!J$5^2=1,0,C413-(formulas!P$3+formulas!P$10*(B413-formulas!P$2)))</f>
        <v>3.2496664219201072</v>
      </c>
    </row>
    <row r="414" spans="1:4" ht="12.75">
      <c r="A414">
        <v>413</v>
      </c>
      <c r="B414" s="8">
        <f>'Scatterplot for given r'!C$4+'Scatterplot for given r'!C$6*'Norm Gen'!D414/'Norm Gen'!K$3</f>
        <v>12.842819398132592</v>
      </c>
      <c r="C414" s="8">
        <f>'Scatterplot for given r'!F$4-formulas!L$10*'Scatterplot for given r'!C$4+formulas!L$10*B414+formulas!L$11*'Norm Gen'!H414</f>
        <v>13.698562801304396</v>
      </c>
      <c r="D414">
        <f>IF('Scatterplot for given r'!J$5^2=1,0,C414-(formulas!P$3+formulas!P$10*(B414-formulas!P$2)))</f>
        <v>-7.284726496516969</v>
      </c>
    </row>
    <row r="415" spans="1:4" ht="12.75">
      <c r="A415">
        <v>414</v>
      </c>
      <c r="B415" s="8">
        <f>'Scatterplot for given r'!C$4+'Scatterplot for given r'!C$6*'Norm Gen'!D415/'Norm Gen'!K$3</f>
        <v>14.970430894705046</v>
      </c>
      <c r="C415" s="8">
        <f>'Scatterplot for given r'!F$4-formulas!L$10*'Scatterplot for given r'!C$4+formulas!L$10*B415+formulas!L$11*'Norm Gen'!H415</f>
        <v>17.573777324913642</v>
      </c>
      <c r="D415">
        <f>IF('Scatterplot for given r'!J$5^2=1,0,C415-(formulas!P$3+formulas!P$10*(B415-formulas!P$2)))</f>
        <v>-5.891725385575651</v>
      </c>
    </row>
    <row r="416" spans="1:4" ht="12.75">
      <c r="A416">
        <v>415</v>
      </c>
      <c r="B416" s="8">
        <f>'Scatterplot for given r'!C$4+'Scatterplot for given r'!C$6*'Norm Gen'!D416/'Norm Gen'!K$3</f>
        <v>9.607448092554808</v>
      </c>
      <c r="C416" s="8">
        <f>'Scatterplot for given r'!F$4-formulas!L$10*'Scatterplot for given r'!C$4+formulas!L$10*B416+formulas!L$11*'Norm Gen'!H416</f>
        <v>14.612036115792238</v>
      </c>
      <c r="D416">
        <f>IF('Scatterplot for given r'!J$5^2=1,0,C416-(formulas!P$3+formulas!P$10*(B416-formulas!P$2)))</f>
        <v>-2.596653325521613</v>
      </c>
    </row>
    <row r="417" spans="1:4" ht="12.75">
      <c r="A417">
        <v>416</v>
      </c>
      <c r="B417" s="8">
        <f>'Scatterplot for given r'!C$4+'Scatterplot for given r'!C$6*'Norm Gen'!D417/'Norm Gen'!K$3</f>
        <v>14.157994850941659</v>
      </c>
      <c r="C417" s="8">
        <f>'Scatterplot for given r'!F$4-formulas!L$10*'Scatterplot for given r'!C$4+formulas!L$10*B417+formulas!L$11*'Norm Gen'!H417</f>
        <v>21.655773118022726</v>
      </c>
      <c r="D417">
        <f>IF('Scatterplot for given r'!J$5^2=1,0,C417-(formulas!P$3+formulas!P$10*(B417-formulas!P$2)))</f>
        <v>-0.8618875414092564</v>
      </c>
    </row>
    <row r="418" spans="1:4" ht="12.75">
      <c r="A418">
        <v>417</v>
      </c>
      <c r="B418" s="8">
        <f>'Scatterplot for given r'!C$4+'Scatterplot for given r'!C$6*'Norm Gen'!D418/'Norm Gen'!K$3</f>
        <v>9.923252632655107</v>
      </c>
      <c r="C418" s="8">
        <f>'Scatterplot for given r'!F$4-formulas!L$10*'Scatterplot for given r'!C$4+formulas!L$10*B418+formulas!L$11*'Norm Gen'!H418</f>
        <v>21.47227797138115</v>
      </c>
      <c r="D418">
        <f>IF('Scatterplot for given r'!J$5^2=1,0,C418-(formulas!P$3+formulas!P$10*(B418-formulas!P$2)))</f>
        <v>3.8951498999502725</v>
      </c>
    </row>
    <row r="419" spans="1:4" ht="12.75">
      <c r="A419">
        <v>418</v>
      </c>
      <c r="B419" s="8">
        <f>'Scatterplot for given r'!C$4+'Scatterplot for given r'!C$6*'Norm Gen'!D419/'Norm Gen'!K$3</f>
        <v>6.435477790680582</v>
      </c>
      <c r="C419" s="8">
        <f>'Scatterplot for given r'!F$4-formulas!L$10*'Scatterplot for given r'!C$4+formulas!L$10*B419+formulas!L$11*'Norm Gen'!H419</f>
        <v>14.199037992907787</v>
      </c>
      <c r="D419">
        <f>IF('Scatterplot for given r'!J$5^2=1,0,C419-(formulas!P$3+formulas!P$10*(B419-formulas!P$2)))</f>
        <v>0.690980570447298</v>
      </c>
    </row>
    <row r="420" spans="1:4" ht="12.75">
      <c r="A420">
        <v>419</v>
      </c>
      <c r="B420" s="8">
        <f>'Scatterplot for given r'!C$4+'Scatterplot for given r'!C$6*'Norm Gen'!D420/'Norm Gen'!K$3</f>
        <v>7.3976952939800915</v>
      </c>
      <c r="C420" s="8">
        <f>'Scatterplot for given r'!F$4-formulas!L$10*'Scatterplot for given r'!C$4+formulas!L$10*B420+formulas!L$11*'Norm Gen'!H420</f>
        <v>16.697169558962056</v>
      </c>
      <c r="D420">
        <f>IF('Scatterplot for given r'!J$5^2=1,0,C420-(formulas!P$3+formulas!P$10*(B420-formulas!P$2)))</f>
        <v>2.066525049318777</v>
      </c>
    </row>
    <row r="421" spans="1:4" ht="12.75">
      <c r="A421">
        <v>420</v>
      </c>
      <c r="B421" s="8">
        <f>'Scatterplot for given r'!C$4+'Scatterplot for given r'!C$6*'Norm Gen'!D421/'Norm Gen'!K$3</f>
        <v>13.984370964804754</v>
      </c>
      <c r="C421" s="8">
        <f>'Scatterplot for given r'!F$4-formulas!L$10*'Scatterplot for given r'!C$4+formulas!L$10*B421+formulas!L$11*'Norm Gen'!H421</f>
        <v>27.984817922918342</v>
      </c>
      <c r="D421">
        <f>IF('Scatterplot for given r'!J$5^2=1,0,C421-(formulas!P$3+formulas!P$10*(B421-formulas!P$2)))</f>
        <v>5.669718463979422</v>
      </c>
    </row>
    <row r="422" spans="1:4" ht="12.75">
      <c r="A422">
        <v>421</v>
      </c>
      <c r="B422" s="8">
        <f>'Scatterplot for given r'!C$4+'Scatterplot for given r'!C$6*'Norm Gen'!D422/'Norm Gen'!K$3</f>
        <v>11.484872280540847</v>
      </c>
      <c r="C422" s="8">
        <f>'Scatterplot for given r'!F$4-formulas!L$10*'Scatterplot for given r'!C$4+formulas!L$10*B422+formulas!L$11*'Norm Gen'!H422</f>
        <v>14.302311480908443</v>
      </c>
      <c r="D422">
        <f>IF('Scatterplot for given r'!J$5^2=1,0,C422-(formulas!P$3+formulas!P$10*(B422-formulas!P$2)))</f>
        <v>-5.09670617972251</v>
      </c>
    </row>
    <row r="423" spans="1:4" ht="12.75">
      <c r="A423">
        <v>422</v>
      </c>
      <c r="B423" s="8">
        <f>'Scatterplot for given r'!C$4+'Scatterplot for given r'!C$6*'Norm Gen'!D423/'Norm Gen'!K$3</f>
        <v>13.008852113863874</v>
      </c>
      <c r="C423" s="8">
        <f>'Scatterplot for given r'!F$4-formulas!L$10*'Scatterplot for given r'!C$4+formulas!L$10*B423+formulas!L$11*'Norm Gen'!H423</f>
        <v>25.27993707728042</v>
      </c>
      <c r="D423">
        <f>IF('Scatterplot for given r'!J$5^2=1,0,C423-(formulas!P$3+formulas!P$10*(B423-formulas!P$2)))</f>
        <v>4.102942944439221</v>
      </c>
    </row>
    <row r="424" spans="1:4" ht="12.75">
      <c r="A424">
        <v>423</v>
      </c>
      <c r="B424" s="8">
        <f>'Scatterplot for given r'!C$4+'Scatterplot for given r'!C$6*'Norm Gen'!D424/'Norm Gen'!K$3</f>
        <v>9.044804135647887</v>
      </c>
      <c r="C424" s="8">
        <f>'Scatterplot for given r'!F$4-formulas!L$10*'Scatterplot for given r'!C$4+formulas!L$10*B424+formulas!L$11*'Norm Gen'!H424</f>
        <v>17.76724426361692</v>
      </c>
      <c r="D424">
        <f>IF('Scatterplot for given r'!J$5^2=1,0,C424-(formulas!P$3+formulas!P$10*(B424-formulas!P$2)))</f>
        <v>1.2149727720278278</v>
      </c>
    </row>
    <row r="425" spans="1:4" ht="12.75">
      <c r="A425">
        <v>424</v>
      </c>
      <c r="B425" s="8">
        <f>'Scatterplot for given r'!C$4+'Scatterplot for given r'!C$6*'Norm Gen'!D425/'Norm Gen'!K$3</f>
        <v>11.743130818930442</v>
      </c>
      <c r="C425" s="8">
        <f>'Scatterplot for given r'!F$4-formulas!L$10*'Scatterplot for given r'!C$4+formulas!L$10*B425+formulas!L$11*'Norm Gen'!H425</f>
        <v>21.79534233080969</v>
      </c>
      <c r="D425">
        <f>IF('Scatterplot for given r'!J$5^2=1,0,C425-(formulas!P$3+formulas!P$10*(B425-formulas!P$2)))</f>
        <v>2.0950230420575338</v>
      </c>
    </row>
    <row r="426" spans="1:4" ht="12.75">
      <c r="A426">
        <v>425</v>
      </c>
      <c r="B426" s="8">
        <f>'Scatterplot for given r'!C$4+'Scatterplot for given r'!C$6*'Norm Gen'!D426/'Norm Gen'!K$3</f>
        <v>13.52406849846053</v>
      </c>
      <c r="C426" s="8">
        <f>'Scatterplot for given r'!F$4-formulas!L$10*'Scatterplot for given r'!C$4+formulas!L$10*B426+formulas!L$11*'Norm Gen'!H426</f>
        <v>26.6923310881664</v>
      </c>
      <c r="D426">
        <f>IF('Scatterplot for given r'!J$5^2=1,0,C426-(formulas!P$3+formulas!P$10*(B426-formulas!P$2)))</f>
        <v>4.914251173295757</v>
      </c>
    </row>
    <row r="427" spans="1:4" ht="12.75">
      <c r="A427">
        <v>426</v>
      </c>
      <c r="B427" s="8">
        <f>'Scatterplot for given r'!C$4+'Scatterplot for given r'!C$6*'Norm Gen'!D427/'Norm Gen'!K$3</f>
        <v>11.243478665396363</v>
      </c>
      <c r="C427" s="8">
        <f>'Scatterplot for given r'!F$4-formulas!L$10*'Scatterplot for given r'!C$4+formulas!L$10*B427+formulas!L$11*'Norm Gen'!H427</f>
        <v>16.105383489564872</v>
      </c>
      <c r="D427">
        <f>IF('Scatterplot for given r'!J$5^2=1,0,C427-(formulas!P$3+formulas!P$10*(B427-formulas!P$2)))</f>
        <v>-3.0120082867308433</v>
      </c>
    </row>
    <row r="428" spans="1:4" ht="12.75">
      <c r="A428">
        <v>427</v>
      </c>
      <c r="B428" s="8">
        <f>'Scatterplot for given r'!C$4+'Scatterplot for given r'!C$6*'Norm Gen'!D428/'Norm Gen'!K$3</f>
        <v>13.901748112619806</v>
      </c>
      <c r="C428" s="8">
        <f>'Scatterplot for given r'!F$4-formulas!L$10*'Scatterplot for given r'!C$4+formulas!L$10*B428+formulas!L$11*'Norm Gen'!H428</f>
        <v>27.39777712166292</v>
      </c>
      <c r="D428">
        <f>IF('Scatterplot for given r'!J$5^2=1,0,C428-(formulas!P$3+formulas!P$10*(B428-formulas!P$2)))</f>
        <v>5.179070990273104</v>
      </c>
    </row>
    <row r="429" spans="1:4" ht="12.75">
      <c r="A429">
        <v>428</v>
      </c>
      <c r="B429" s="8">
        <f>'Scatterplot for given r'!C$4+'Scatterplot for given r'!C$6*'Norm Gen'!D429/'Norm Gen'!K$3</f>
        <v>9.49116744028958</v>
      </c>
      <c r="C429" s="8">
        <f>'Scatterplot for given r'!F$4-formulas!L$10*'Scatterplot for given r'!C$4+formulas!L$10*B429+formulas!L$11*'Norm Gen'!H429</f>
        <v>22.815467372468444</v>
      </c>
      <c r="D429">
        <f>IF('Scatterplot for given r'!J$5^2=1,0,C429-(formulas!P$3+formulas!P$10*(B429-formulas!P$2)))</f>
        <v>5.742438692130698</v>
      </c>
    </row>
    <row r="430" spans="1:4" ht="12.75">
      <c r="A430">
        <v>429</v>
      </c>
      <c r="B430" s="8">
        <f>'Scatterplot for given r'!C$4+'Scatterplot for given r'!C$6*'Norm Gen'!D430/'Norm Gen'!K$3</f>
        <v>15.388878725462604</v>
      </c>
      <c r="C430" s="8">
        <f>'Scatterplot for given r'!F$4-formulas!L$10*'Scatterplot for given r'!C$4+formulas!L$10*B430+formulas!L$11*'Norm Gen'!H430</f>
        <v>21.229446213295034</v>
      </c>
      <c r="D430">
        <f>IF('Scatterplot for given r'!J$5^2=1,0,C430-(formulas!P$3+formulas!P$10*(B430-formulas!P$2)))</f>
        <v>-2.7242456330780875</v>
      </c>
    </row>
    <row r="431" spans="1:4" ht="12.75">
      <c r="A431">
        <v>430</v>
      </c>
      <c r="B431" s="8">
        <f>'Scatterplot for given r'!C$4+'Scatterplot for given r'!C$6*'Norm Gen'!D431/'Norm Gen'!K$3</f>
        <v>8.684923771238914</v>
      </c>
      <c r="C431" s="8">
        <f>'Scatterplot for given r'!F$4-formulas!L$10*'Scatterplot for given r'!C$4+formulas!L$10*B431+formulas!L$11*'Norm Gen'!H431</f>
        <v>8.73376694512148</v>
      </c>
      <c r="D431">
        <f>IF('Scatterplot for given r'!J$5^2=1,0,C431-(formulas!P$3+formulas!P$10*(B431-formulas!P$2)))</f>
        <v>-7.398644121323798</v>
      </c>
    </row>
    <row r="432" spans="1:4" ht="12.75">
      <c r="A432">
        <v>431</v>
      </c>
      <c r="B432" s="8">
        <f>'Scatterplot for given r'!C$4+'Scatterplot for given r'!C$6*'Norm Gen'!D432/'Norm Gen'!K$3</f>
        <v>12.10833542823974</v>
      </c>
      <c r="C432" s="8">
        <f>'Scatterplot for given r'!F$4-formulas!L$10*'Scatterplot for given r'!C$4+formulas!L$10*B432+formulas!L$11*'Norm Gen'!H432</f>
        <v>18.614362344417106</v>
      </c>
      <c r="D432">
        <f>IF('Scatterplot for given r'!J$5^2=1,0,C432-(formulas!P$3+formulas!P$10*(B432-formulas!P$2)))</f>
        <v>-1.5120289885292415</v>
      </c>
    </row>
    <row r="433" spans="1:4" ht="12.75">
      <c r="A433">
        <v>432</v>
      </c>
      <c r="B433" s="8">
        <f>'Scatterplot for given r'!C$4+'Scatterplot for given r'!C$6*'Norm Gen'!D433/'Norm Gen'!K$3</f>
        <v>12.619286879264205</v>
      </c>
      <c r="C433" s="8">
        <f>'Scatterplot for given r'!F$4-formulas!L$10*'Scatterplot for given r'!C$4+formulas!L$10*B433+formulas!L$11*'Norm Gen'!H433</f>
        <v>18.417739851561794</v>
      </c>
      <c r="D433">
        <f>IF('Scatterplot for given r'!J$5^2=1,0,C433-(formulas!P$3+formulas!P$10*(B433-formulas!P$2)))</f>
        <v>-2.30476150757978</v>
      </c>
    </row>
    <row r="434" spans="1:4" ht="12.75">
      <c r="A434">
        <v>433</v>
      </c>
      <c r="B434" s="8">
        <f>'Scatterplot for given r'!C$4+'Scatterplot for given r'!C$6*'Norm Gen'!D434/'Norm Gen'!K$3</f>
        <v>13.445862111460844</v>
      </c>
      <c r="C434" s="8">
        <f>'Scatterplot for given r'!F$4-formulas!L$10*'Scatterplot for given r'!C$4+formulas!L$10*B434+formulas!L$11*'Norm Gen'!H434</f>
        <v>25.333836014599648</v>
      </c>
      <c r="D434">
        <f>IF('Scatterplot for given r'!J$5^2=1,0,C434-(formulas!P$3+formulas!P$10*(B434-formulas!P$2)))</f>
        <v>3.646996884561972</v>
      </c>
    </row>
    <row r="435" spans="1:4" ht="12.75">
      <c r="A435">
        <v>434</v>
      </c>
      <c r="B435" s="8">
        <f>'Scatterplot for given r'!C$4+'Scatterplot for given r'!C$6*'Norm Gen'!D435/'Norm Gen'!K$3</f>
        <v>11.716825150517804</v>
      </c>
      <c r="C435" s="8">
        <f>'Scatterplot for given r'!F$4-formulas!L$10*'Scatterplot for given r'!C$4+formulas!L$10*B435+formulas!L$11*'Norm Gen'!H435</f>
        <v>19.438722136719043</v>
      </c>
      <c r="D435">
        <f>IF('Scatterplot for given r'!J$5^2=1,0,C435-(formulas!P$3+formulas!P$10*(B435-formulas!P$2)))</f>
        <v>-0.23090720555170208</v>
      </c>
    </row>
    <row r="436" spans="1:4" ht="12.75">
      <c r="A436">
        <v>435</v>
      </c>
      <c r="B436" s="8">
        <f>'Scatterplot for given r'!C$4+'Scatterplot for given r'!C$6*'Norm Gen'!D436/'Norm Gen'!K$3</f>
        <v>12.86147615494546</v>
      </c>
      <c r="C436" s="8">
        <f>'Scatterplot for given r'!F$4-formulas!L$10*'Scatterplot for given r'!C$4+formulas!L$10*B436+formulas!L$11*'Norm Gen'!H436</f>
        <v>25.062897999999468</v>
      </c>
      <c r="D436">
        <f>IF('Scatterplot for given r'!J$5^2=1,0,C436-(formulas!P$3+formulas!P$10*(B436-formulas!P$2)))</f>
        <v>4.057842485896423</v>
      </c>
    </row>
    <row r="437" spans="1:4" ht="12.75">
      <c r="A437">
        <v>436</v>
      </c>
      <c r="B437" s="8">
        <f>'Scatterplot for given r'!C$4+'Scatterplot for given r'!C$6*'Norm Gen'!D437/'Norm Gen'!K$3</f>
        <v>10.578143724154154</v>
      </c>
      <c r="C437" s="8">
        <f>'Scatterplot for given r'!F$4-formulas!L$10*'Scatterplot for given r'!C$4+formulas!L$10*B437+formulas!L$11*'Norm Gen'!H437</f>
        <v>19.286587694403956</v>
      </c>
      <c r="D437">
        <f>IF('Scatterplot for given r'!J$5^2=1,0,C437-(formulas!P$3+formulas!P$10*(B437-formulas!P$2)))</f>
        <v>0.9454200162241726</v>
      </c>
    </row>
    <row r="438" spans="1:4" ht="12.75">
      <c r="A438">
        <v>437</v>
      </c>
      <c r="B438" s="8">
        <f>'Scatterplot for given r'!C$4+'Scatterplot for given r'!C$6*'Norm Gen'!D438/'Norm Gen'!K$3</f>
        <v>5.948449270911622</v>
      </c>
      <c r="C438" s="8">
        <f>'Scatterplot for given r'!F$4-formulas!L$10*'Scatterplot for given r'!C$4+formulas!L$10*B438+formulas!L$11*'Norm Gen'!H438</f>
        <v>10.522011489219262</v>
      </c>
      <c r="D438">
        <f>IF('Scatterplot for given r'!J$5^2=1,0,C438-(formulas!P$3+formulas!P$10*(B438-formulas!P$2)))</f>
        <v>-2.4178459935107597</v>
      </c>
    </row>
    <row r="439" spans="1:4" ht="12.75">
      <c r="A439">
        <v>438</v>
      </c>
      <c r="B439" s="8">
        <f>'Scatterplot for given r'!C$4+'Scatterplot for given r'!C$6*'Norm Gen'!D439/'Norm Gen'!K$3</f>
        <v>13.059237289132454</v>
      </c>
      <c r="C439" s="8">
        <f>'Scatterplot for given r'!F$4-formulas!L$10*'Scatterplot for given r'!C$4+formulas!L$10*B439+formulas!L$11*'Norm Gen'!H439</f>
        <v>28.87520623946518</v>
      </c>
      <c r="D439">
        <f>IF('Scatterplot for given r'!J$5^2=1,0,C439-(formulas!P$3+formulas!P$10*(B439-formulas!P$2)))</f>
        <v>7.639429402143968</v>
      </c>
    </row>
    <row r="440" spans="1:4" ht="12.75">
      <c r="A440">
        <v>439</v>
      </c>
      <c r="B440" s="8">
        <f>'Scatterplot for given r'!C$4+'Scatterplot for given r'!C$6*'Norm Gen'!D440/'Norm Gen'!K$3</f>
        <v>4.435876091535966</v>
      </c>
      <c r="C440" s="8">
        <f>'Scatterplot for given r'!F$4-formulas!L$10*'Scatterplot for given r'!C$4+formulas!L$10*B440+formulas!L$11*'Norm Gen'!H440</f>
        <v>11.24961246007225</v>
      </c>
      <c r="D440">
        <f>IF('Scatterplot for given r'!J$5^2=1,0,C440-(formulas!P$3+formulas!P$10*(B440-formulas!P$2)))</f>
        <v>0.07442368661387455</v>
      </c>
    </row>
    <row r="441" spans="1:4" ht="12.75">
      <c r="A441">
        <v>440</v>
      </c>
      <c r="B441" s="8">
        <f>'Scatterplot for given r'!C$4+'Scatterplot for given r'!C$6*'Norm Gen'!D441/'Norm Gen'!K$3</f>
        <v>8.035858706003035</v>
      </c>
      <c r="C441" s="8">
        <f>'Scatterplot for given r'!F$4-formulas!L$10*'Scatterplot for given r'!C$4+formulas!L$10*B441+formulas!L$11*'Norm Gen'!H441</f>
        <v>13.322770868227966</v>
      </c>
      <c r="D441">
        <f>IF('Scatterplot for given r'!J$5^2=1,0,C441-(formulas!P$3+formulas!P$10*(B441-formulas!P$2)))</f>
        <v>-2.052397622108767</v>
      </c>
    </row>
    <row r="442" spans="1:4" ht="12.75">
      <c r="A442">
        <v>441</v>
      </c>
      <c r="B442" s="8">
        <f>'Scatterplot for given r'!C$4+'Scatterplot for given r'!C$6*'Norm Gen'!D442/'Norm Gen'!K$3</f>
        <v>11.375276942459866</v>
      </c>
      <c r="C442" s="8">
        <f>'Scatterplot for given r'!F$4-formulas!L$10*'Scatterplot for given r'!C$4+formulas!L$10*B442+formulas!L$11*'Norm Gen'!H442</f>
        <v>18.26521477550168</v>
      </c>
      <c r="D442">
        <f>IF('Scatterplot for given r'!J$5^2=1,0,C442-(formulas!P$3+formulas!P$10*(B442-formulas!P$2)))</f>
        <v>-1.0059416573681261</v>
      </c>
    </row>
    <row r="443" spans="1:4" ht="12.75">
      <c r="A443">
        <v>442</v>
      </c>
      <c r="B443" s="8">
        <f>'Scatterplot for given r'!C$4+'Scatterplot for given r'!C$6*'Norm Gen'!D443/'Norm Gen'!K$3</f>
        <v>11.497488142858144</v>
      </c>
      <c r="C443" s="8">
        <f>'Scatterplot for given r'!F$4-formulas!L$10*'Scatterplot for given r'!C$4+formulas!L$10*B443+formulas!L$11*'Norm Gen'!H443</f>
        <v>19.209054042418565</v>
      </c>
      <c r="D443">
        <f>IF('Scatterplot for given r'!J$5^2=1,0,C443-(formulas!P$3+formulas!P$10*(B443-formulas!P$2)))</f>
        <v>-0.20468212424923493</v>
      </c>
    </row>
    <row r="444" spans="1:4" ht="12.75">
      <c r="A444">
        <v>443</v>
      </c>
      <c r="B444" s="8">
        <f>'Scatterplot for given r'!C$4+'Scatterplot for given r'!C$6*'Norm Gen'!D444/'Norm Gen'!K$3</f>
        <v>9.244505492917966</v>
      </c>
      <c r="C444" s="8">
        <f>'Scatterplot for given r'!F$4-formulas!L$10*'Scatterplot for given r'!C$4+formulas!L$10*B444+formulas!L$11*'Norm Gen'!H444</f>
        <v>19.455558918998257</v>
      </c>
      <c r="D444">
        <f>IF('Scatterplot for given r'!J$5^2=1,0,C444-(formulas!P$3+formulas!P$10*(B444-formulas!P$2)))</f>
        <v>2.670302510594066</v>
      </c>
    </row>
    <row r="445" spans="1:4" ht="12.75">
      <c r="A445">
        <v>444</v>
      </c>
      <c r="B445" s="8">
        <f>'Scatterplot for given r'!C$4+'Scatterplot for given r'!C$6*'Norm Gen'!D445/'Norm Gen'!K$3</f>
        <v>12.82088542045411</v>
      </c>
      <c r="C445" s="8">
        <f>'Scatterplot for given r'!F$4-formulas!L$10*'Scatterplot for given r'!C$4+formulas!L$10*B445+formulas!L$11*'Norm Gen'!H445</f>
        <v>21.22383441570246</v>
      </c>
      <c r="D445">
        <f>IF('Scatterplot for given r'!J$5^2=1,0,C445-(formulas!P$3+formulas!P$10*(B445-formulas!P$2)))</f>
        <v>0.26613475850599144</v>
      </c>
    </row>
    <row r="446" spans="1:4" ht="12.75">
      <c r="A446">
        <v>445</v>
      </c>
      <c r="B446" s="8">
        <f>'Scatterplot for given r'!C$4+'Scatterplot for given r'!C$6*'Norm Gen'!D446/'Norm Gen'!K$3</f>
        <v>16.774435080717804</v>
      </c>
      <c r="C446" s="8">
        <f>'Scatterplot for given r'!F$4-formulas!L$10*'Scatterplot for given r'!C$4+formulas!L$10*B446+formulas!L$11*'Norm Gen'!H446</f>
        <v>23.846139776862856</v>
      </c>
      <c r="D446">
        <f>IF('Scatterplot for given r'!J$5^2=1,0,C446-(formulas!P$3+formulas!P$10*(B446-formulas!P$2)))</f>
        <v>-1.7240344839747124</v>
      </c>
    </row>
    <row r="447" spans="1:4" ht="12.75">
      <c r="A447">
        <v>446</v>
      </c>
      <c r="B447" s="8">
        <f>'Scatterplot for given r'!C$4+'Scatterplot for given r'!C$6*'Norm Gen'!D447/'Norm Gen'!K$3</f>
        <v>10.384546128886717</v>
      </c>
      <c r="C447" s="8">
        <f>'Scatterplot for given r'!F$4-formulas!L$10*'Scatterplot for given r'!C$4+formulas!L$10*B447+formulas!L$11*'Norm Gen'!H447</f>
        <v>18.477393015840757</v>
      </c>
      <c r="D447">
        <f>IF('Scatterplot for given r'!J$5^2=1,0,C447-(formulas!P$3+formulas!P$10*(B447-formulas!P$2)))</f>
        <v>0.3620891988063235</v>
      </c>
    </row>
    <row r="448" spans="1:4" ht="12.75">
      <c r="A448">
        <v>447</v>
      </c>
      <c r="B448" s="8">
        <f>'Scatterplot for given r'!C$4+'Scatterplot for given r'!C$6*'Norm Gen'!D448/'Norm Gen'!K$3</f>
        <v>8.581902489210025</v>
      </c>
      <c r="C448" s="8">
        <f>'Scatterplot for given r'!F$4-formulas!L$10*'Scatterplot for given r'!C$4+formulas!L$10*B448+formulas!L$11*'Norm Gen'!H448</f>
        <v>21.169236000375744</v>
      </c>
      <c r="D448">
        <f>IF('Scatterplot for given r'!J$5^2=1,0,C448-(formulas!P$3+formulas!P$10*(B448-formulas!P$2)))</f>
        <v>5.15701642963084</v>
      </c>
    </row>
    <row r="449" spans="1:4" ht="12.75">
      <c r="A449">
        <v>448</v>
      </c>
      <c r="B449" s="8">
        <f>'Scatterplot for given r'!C$4+'Scatterplot for given r'!C$6*'Norm Gen'!D449/'Norm Gen'!K$3</f>
        <v>12.49757744442977</v>
      </c>
      <c r="C449" s="8">
        <f>'Scatterplot for given r'!F$4-formulas!L$10*'Scatterplot for given r'!C$4+formulas!L$10*B449+formulas!L$11*'Norm Gen'!H449</f>
        <v>18.33432359484416</v>
      </c>
      <c r="D449">
        <f>IF('Scatterplot for given r'!J$5^2=1,0,C449-(formulas!P$3+formulas!P$10*(B449-formulas!P$2)))</f>
        <v>-2.2461834236572322</v>
      </c>
    </row>
    <row r="450" spans="1:4" ht="12.75">
      <c r="A450">
        <v>449</v>
      </c>
      <c r="B450" s="8">
        <f>'Scatterplot for given r'!C$4+'Scatterplot for given r'!C$6*'Norm Gen'!D450/'Norm Gen'!K$3</f>
        <v>7.592842514046406</v>
      </c>
      <c r="C450" s="8">
        <f>'Scatterplot for given r'!F$4-formulas!L$10*'Scatterplot for given r'!C$4+formulas!L$10*B450+formulas!L$11*'Norm Gen'!H450</f>
        <v>16.22315535293709</v>
      </c>
      <c r="D450">
        <f>IF('Scatterplot for given r'!J$5^2=1,0,C450-(formulas!P$3+formulas!P$10*(B450-formulas!P$2)))</f>
        <v>1.3648390865497717</v>
      </c>
    </row>
    <row r="451" spans="1:4" ht="12.75">
      <c r="A451">
        <v>450</v>
      </c>
      <c r="B451" s="8">
        <f>'Scatterplot for given r'!C$4+'Scatterplot for given r'!C$6*'Norm Gen'!D451/'Norm Gen'!K$3</f>
        <v>11.005627647731842</v>
      </c>
      <c r="C451" s="8">
        <f>'Scatterplot for given r'!F$4-formulas!L$10*'Scatterplot for given r'!C$4+formulas!L$10*B451+formulas!L$11*'Norm Gen'!H451</f>
        <v>25.517774258688547</v>
      </c>
      <c r="D451">
        <f>IF('Scatterplot for given r'!J$5^2=1,0,C451-(formulas!P$3+formulas!P$10*(B451-formulas!P$2)))</f>
        <v>6.677875336334779</v>
      </c>
    </row>
    <row r="452" spans="1:4" ht="12.75">
      <c r="A452">
        <v>451</v>
      </c>
      <c r="B452" s="8">
        <f>'Scatterplot for given r'!C$4+'Scatterplot for given r'!C$6*'Norm Gen'!D452/'Norm Gen'!K$3</f>
        <v>12.409452865111023</v>
      </c>
      <c r="C452" s="8">
        <f>'Scatterplot for given r'!F$4-formulas!L$10*'Scatterplot for given r'!C$4+formulas!L$10*B452+formulas!L$11*'Norm Gen'!H452</f>
        <v>22.84963375192672</v>
      </c>
      <c r="D452">
        <f>IF('Scatterplot for given r'!J$5^2=1,0,C452-(formulas!P$3+formulas!P$10*(B452-formulas!P$2)))</f>
        <v>2.371938742630533</v>
      </c>
    </row>
    <row r="453" spans="1:4" ht="12.75">
      <c r="A453">
        <v>452</v>
      </c>
      <c r="B453" s="8">
        <f>'Scatterplot for given r'!C$4+'Scatterplot for given r'!C$6*'Norm Gen'!D453/'Norm Gen'!K$3</f>
        <v>12.4895784104717</v>
      </c>
      <c r="C453" s="8">
        <f>'Scatterplot for given r'!F$4-formulas!L$10*'Scatterplot for given r'!C$4+formulas!L$10*B453+formulas!L$11*'Norm Gen'!H453</f>
        <v>20.15314368012969</v>
      </c>
      <c r="D453">
        <f>IF('Scatterplot for given r'!J$5^2=1,0,C453-(formulas!P$3+formulas!P$10*(B453-formulas!P$2)))</f>
        <v>-0.41803113208728604</v>
      </c>
    </row>
    <row r="454" spans="1:4" ht="12.75">
      <c r="A454">
        <v>453</v>
      </c>
      <c r="B454" s="8">
        <f>'Scatterplot for given r'!C$4+'Scatterplot for given r'!C$6*'Norm Gen'!D454/'Norm Gen'!K$3</f>
        <v>6.198535114888919</v>
      </c>
      <c r="C454" s="8">
        <f>'Scatterplot for given r'!F$4-formulas!L$10*'Scatterplot for given r'!C$4+formulas!L$10*B454+formulas!L$11*'Norm Gen'!H454</f>
        <v>17.339664730566284</v>
      </c>
      <c r="D454">
        <f>IF('Scatterplot for given r'!J$5^2=1,0,C454-(formulas!P$3+formulas!P$10*(B454-formulas!P$2)))</f>
        <v>4.108040429862742</v>
      </c>
    </row>
    <row r="455" spans="1:4" ht="12.75">
      <c r="A455">
        <v>454</v>
      </c>
      <c r="B455" s="8">
        <f>'Scatterplot for given r'!C$4+'Scatterplot for given r'!C$6*'Norm Gen'!D455/'Norm Gen'!K$3</f>
        <v>8.123935226125855</v>
      </c>
      <c r="C455" s="8">
        <f>'Scatterplot for given r'!F$4-formulas!L$10*'Scatterplot for given r'!C$4+formulas!L$10*B455+formulas!L$11*'Norm Gen'!H455</f>
        <v>19.084730746079327</v>
      </c>
      <c r="D455">
        <f>IF('Scatterplot for given r'!J$5^2=1,0,C455-(formulas!P$3+formulas!P$10*(B455-formulas!P$2)))</f>
        <v>3.6068063155993</v>
      </c>
    </row>
    <row r="456" spans="1:4" ht="12.75">
      <c r="A456">
        <v>455</v>
      </c>
      <c r="B456" s="8">
        <f>'Scatterplot for given r'!C$4+'Scatterplot for given r'!C$6*'Norm Gen'!D456/'Norm Gen'!K$3</f>
        <v>10.622950519497454</v>
      </c>
      <c r="C456" s="8">
        <f>'Scatterplot for given r'!F$4-formulas!L$10*'Scatterplot for given r'!C$4+formulas!L$10*B456+formulas!L$11*'Norm Gen'!H456</f>
        <v>18.94892101353011</v>
      </c>
      <c r="D456">
        <f>IF('Scatterplot for given r'!J$5^2=1,0,C456-(formulas!P$3+formulas!P$10*(B456-formulas!P$2)))</f>
        <v>0.5554787407831405</v>
      </c>
    </row>
    <row r="457" spans="1:4" ht="12.75">
      <c r="A457">
        <v>456</v>
      </c>
      <c r="B457" s="8">
        <f>'Scatterplot for given r'!C$4+'Scatterplot for given r'!C$6*'Norm Gen'!D457/'Norm Gen'!K$3</f>
        <v>15.564759510831063</v>
      </c>
      <c r="C457" s="8">
        <f>'Scatterplot for given r'!F$4-formulas!L$10*'Scatterplot for given r'!C$4+formulas!L$10*B457+formulas!L$11*'Norm Gen'!H457</f>
        <v>22.897150781431908</v>
      </c>
      <c r="D457">
        <f>IF('Scatterplot for given r'!J$5^2=1,0,C457-(formulas!P$3+formulas!P$10*(B457-formulas!P$2)))</f>
        <v>-1.2617353145377557</v>
      </c>
    </row>
    <row r="458" spans="1:4" ht="12.75">
      <c r="A458">
        <v>457</v>
      </c>
      <c r="B458" s="8">
        <f>'Scatterplot for given r'!C$4+'Scatterplot for given r'!C$6*'Norm Gen'!D458/'Norm Gen'!K$3</f>
        <v>9.240780852926557</v>
      </c>
      <c r="C458" s="8">
        <f>'Scatterplot for given r'!F$4-formulas!L$10*'Scatterplot for given r'!C$4+formulas!L$10*B458+formulas!L$11*'Norm Gen'!H458</f>
        <v>16.163227571231058</v>
      </c>
      <c r="D458">
        <f>IF('Scatterplot for given r'!J$5^2=1,0,C458-(formulas!P$3+formulas!P$10*(B458-formulas!P$2)))</f>
        <v>-0.6176834238498223</v>
      </c>
    </row>
    <row r="459" spans="1:4" ht="12.75">
      <c r="A459">
        <v>458</v>
      </c>
      <c r="B459" s="8">
        <f>'Scatterplot for given r'!C$4+'Scatterplot for given r'!C$6*'Norm Gen'!D459/'Norm Gen'!K$3</f>
        <v>16.266246915074213</v>
      </c>
      <c r="C459" s="8">
        <f>'Scatterplot for given r'!F$4-formulas!L$10*'Scatterplot for given r'!C$4+formulas!L$10*B459+formulas!L$11*'Norm Gen'!H459</f>
        <v>29.931777495765452</v>
      </c>
      <c r="D459">
        <f>IF('Scatterplot for given r'!J$5^2=1,0,C459-(formulas!P$3+formulas!P$10*(B459-formulas!P$2)))</f>
        <v>4.954489428178757</v>
      </c>
    </row>
    <row r="460" spans="1:4" ht="12.75">
      <c r="A460">
        <v>459</v>
      </c>
      <c r="B460" s="8">
        <f>'Scatterplot for given r'!C$4+'Scatterplot for given r'!C$6*'Norm Gen'!D460/'Norm Gen'!K$3</f>
        <v>11.726799707808592</v>
      </c>
      <c r="C460" s="8">
        <f>'Scatterplot for given r'!F$4-formulas!L$10*'Scatterplot for given r'!C$4+formulas!L$10*B460+formulas!L$11*'Norm Gen'!H460</f>
        <v>21.74750116889588</v>
      </c>
      <c r="D460">
        <f>IF('Scatterplot for given r'!J$5^2=1,0,C460-(formulas!P$3+formulas!P$10*(B460-formulas!P$2)))</f>
        <v>2.066234843119215</v>
      </c>
    </row>
    <row r="461" spans="1:4" ht="12.75">
      <c r="A461">
        <v>460</v>
      </c>
      <c r="B461" s="8">
        <f>'Scatterplot for given r'!C$4+'Scatterplot for given r'!C$6*'Norm Gen'!D461/'Norm Gen'!K$3</f>
        <v>9.811372471855575</v>
      </c>
      <c r="C461" s="8">
        <f>'Scatterplot for given r'!F$4-formulas!L$10*'Scatterplot for given r'!C$4+formulas!L$10*B461+formulas!L$11*'Norm Gen'!H461</f>
        <v>15.66773113202</v>
      </c>
      <c r="D461">
        <f>IF('Scatterplot for given r'!J$5^2=1,0,C461-(formulas!P$3+formulas!P$10*(B461-formulas!P$2)))</f>
        <v>-1.7788700851447512</v>
      </c>
    </row>
    <row r="462" spans="1:4" ht="12.75">
      <c r="A462">
        <v>461</v>
      </c>
      <c r="B462" s="8">
        <f>'Scatterplot for given r'!C$4+'Scatterplot for given r'!C$6*'Norm Gen'!D462/'Norm Gen'!K$3</f>
        <v>14.43603482749943</v>
      </c>
      <c r="C462" s="8">
        <f>'Scatterplot for given r'!F$4-formulas!L$10*'Scatterplot for given r'!C$4+formulas!L$10*B462+formulas!L$11*'Norm Gen'!H462</f>
        <v>21.108894709213644</v>
      </c>
      <c r="D462">
        <f>IF('Scatterplot for given r'!J$5^2=1,0,C462-(formulas!P$3+formulas!P$10*(B462-formulas!P$2)))</f>
        <v>-1.733145922869081</v>
      </c>
    </row>
    <row r="463" spans="1:4" ht="12.75">
      <c r="A463">
        <v>462</v>
      </c>
      <c r="B463" s="8">
        <f>'Scatterplot for given r'!C$4+'Scatterplot for given r'!C$6*'Norm Gen'!D463/'Norm Gen'!K$3</f>
        <v>10.955103597342218</v>
      </c>
      <c r="C463" s="8">
        <f>'Scatterplot for given r'!F$4-formulas!L$10*'Scatterplot for given r'!C$4+formulas!L$10*B463+formulas!L$11*'Norm Gen'!H463</f>
        <v>22.006373831809725</v>
      </c>
      <c r="D463">
        <f>IF('Scatterplot for given r'!J$5^2=1,0,C463-(formulas!P$3+formulas!P$10*(B463-formulas!P$2)))</f>
        <v>3.225419634910523</v>
      </c>
    </row>
    <row r="464" spans="1:4" ht="12.75">
      <c r="A464">
        <v>463</v>
      </c>
      <c r="B464" s="8">
        <f>'Scatterplot for given r'!C$4+'Scatterplot for given r'!C$6*'Norm Gen'!D464/'Norm Gen'!K$3</f>
        <v>14.729663818219347</v>
      </c>
      <c r="C464" s="8">
        <f>'Scatterplot for given r'!F$4-formulas!L$10*'Scatterplot for given r'!C$4+formulas!L$10*B464+formulas!L$11*'Norm Gen'!H464</f>
        <v>22.519350453320776</v>
      </c>
      <c r="D464">
        <f>IF('Scatterplot for given r'!J$5^2=1,0,C464-(formulas!P$3+formulas!P$10*(B464-formulas!P$2)))</f>
        <v>-0.6652573346018613</v>
      </c>
    </row>
    <row r="465" spans="1:4" ht="12.75">
      <c r="A465">
        <v>464</v>
      </c>
      <c r="B465" s="8">
        <f>'Scatterplot for given r'!C$4+'Scatterplot for given r'!C$6*'Norm Gen'!D465/'Norm Gen'!K$3</f>
        <v>17.448549488186117</v>
      </c>
      <c r="C465" s="8">
        <f>'Scatterplot for given r'!F$4-formulas!L$10*'Scatterplot for given r'!C$4+formulas!L$10*B465+formulas!L$11*'Norm Gen'!H465</f>
        <v>28.147935959544114</v>
      </c>
      <c r="D465">
        <f>IF('Scatterplot for given r'!J$5^2=1,0,C465-(formulas!P$3+formulas!P$10*(B465-formulas!P$2)))</f>
        <v>1.7912948899934946</v>
      </c>
    </row>
    <row r="466" spans="1:4" ht="12.75">
      <c r="A466">
        <v>465</v>
      </c>
      <c r="B466" s="8">
        <f>'Scatterplot for given r'!C$4+'Scatterplot for given r'!C$6*'Norm Gen'!D466/'Norm Gen'!K$3</f>
        <v>12.658607866934942</v>
      </c>
      <c r="C466" s="8">
        <f>'Scatterplot for given r'!F$4-formulas!L$10*'Scatterplot for given r'!C$4+formulas!L$10*B466+formulas!L$11*'Norm Gen'!H466</f>
        <v>25.32455220423641</v>
      </c>
      <c r="D466">
        <f>IF('Scatterplot for given r'!J$5^2=1,0,C466-(formulas!P$3+formulas!P$10*(B466-formulas!P$2)))</f>
        <v>4.556176359478979</v>
      </c>
    </row>
    <row r="467" spans="1:4" ht="12.75">
      <c r="A467">
        <v>466</v>
      </c>
      <c r="B467" s="8">
        <f>'Scatterplot for given r'!C$4+'Scatterplot for given r'!C$6*'Norm Gen'!D467/'Norm Gen'!K$3</f>
        <v>10.823085636378293</v>
      </c>
      <c r="C467" s="8">
        <f>'Scatterplot for given r'!F$4-formulas!L$10*'Scatterplot for given r'!C$4+formulas!L$10*B467+formulas!L$11*'Norm Gen'!H467</f>
        <v>18.17070532801064</v>
      </c>
      <c r="D467">
        <f>IF('Scatterplot for given r'!J$5^2=1,0,C467-(formulas!P$3+formulas!P$10*(B467-formulas!P$2)))</f>
        <v>-0.45622791443064514</v>
      </c>
    </row>
    <row r="468" spans="1:4" ht="12.75">
      <c r="A468">
        <v>467</v>
      </c>
      <c r="B468" s="8">
        <f>'Scatterplot for given r'!C$4+'Scatterplot for given r'!C$6*'Norm Gen'!D468/'Norm Gen'!K$3</f>
        <v>17.102047296271508</v>
      </c>
      <c r="C468" s="8">
        <f>'Scatterplot for given r'!F$4-formulas!L$10*'Scatterplot for given r'!C$4+formulas!L$10*B468+formulas!L$11*'Norm Gen'!H468</f>
        <v>28.516173697530974</v>
      </c>
      <c r="D468">
        <f>IF('Scatterplot for given r'!J$5^2=1,0,C468-(formulas!P$3+formulas!P$10*(B468-formulas!P$2)))</f>
        <v>2.5637851852140763</v>
      </c>
    </row>
    <row r="469" spans="1:4" ht="12.75">
      <c r="A469">
        <v>468</v>
      </c>
      <c r="B469" s="8">
        <f>'Scatterplot for given r'!C$4+'Scatterplot for given r'!C$6*'Norm Gen'!D469/'Norm Gen'!K$3</f>
        <v>15.004246717898233</v>
      </c>
      <c r="C469" s="8">
        <f>'Scatterplot for given r'!F$4-formulas!L$10*'Scatterplot for given r'!C$4+formulas!L$10*B469+formulas!L$11*'Norm Gen'!H469</f>
        <v>21.190977742920655</v>
      </c>
      <c r="D469">
        <f>IF('Scatterplot for given r'!J$5^2=1,0,C469-(formulas!P$3+formulas!P$10*(B469-formulas!P$2)))</f>
        <v>-2.3139767612940254</v>
      </c>
    </row>
    <row r="470" spans="1:4" ht="12.75">
      <c r="A470">
        <v>469</v>
      </c>
      <c r="B470" s="8">
        <f>'Scatterplot for given r'!C$4+'Scatterplot for given r'!C$6*'Norm Gen'!D470/'Norm Gen'!K$3</f>
        <v>12.90782460572704</v>
      </c>
      <c r="C470" s="8">
        <f>'Scatterplot for given r'!F$4-formulas!L$10*'Scatterplot for given r'!C$4+formulas!L$10*B470+formulas!L$11*'Norm Gen'!H470</f>
        <v>23.290891460962307</v>
      </c>
      <c r="D470">
        <f>IF('Scatterplot for given r'!J$5^2=1,0,C470-(formulas!P$3+formulas!P$10*(B470-formulas!P$2)))</f>
        <v>2.2317627542807514</v>
      </c>
    </row>
    <row r="471" spans="1:4" ht="12.75">
      <c r="A471">
        <v>470</v>
      </c>
      <c r="B471" s="8">
        <f>'Scatterplot for given r'!C$4+'Scatterplot for given r'!C$6*'Norm Gen'!D471/'Norm Gen'!K$3</f>
        <v>11.006861975773793</v>
      </c>
      <c r="C471" s="8">
        <f>'Scatterplot for given r'!F$4-formulas!L$10*'Scatterplot for given r'!C$4+formulas!L$10*B471+formulas!L$11*'Norm Gen'!H471</f>
        <v>20.08971822905677</v>
      </c>
      <c r="D471">
        <f>IF('Scatterplot for given r'!J$5^2=1,0,C471-(formulas!P$3+formulas!P$10*(B471-formulas!P$2)))</f>
        <v>1.2483792573207282</v>
      </c>
    </row>
    <row r="472" spans="1:4" ht="12.75">
      <c r="A472">
        <v>471</v>
      </c>
      <c r="B472" s="8">
        <f>'Scatterplot for given r'!C$4+'Scatterplot for given r'!C$6*'Norm Gen'!D472/'Norm Gen'!K$3</f>
        <v>13.317117257294218</v>
      </c>
      <c r="C472" s="8">
        <f>'Scatterplot for given r'!F$4-formulas!L$10*'Scatterplot for given r'!C$4+formulas!L$10*B472+formulas!L$11*'Norm Gen'!H472</f>
        <v>22.62213677513561</v>
      </c>
      <c r="D472">
        <f>IF('Scatterplot for given r'!J$5^2=1,0,C472-(formulas!P$3+formulas!P$10*(B472-formulas!P$2)))</f>
        <v>1.0854999749589993</v>
      </c>
    </row>
    <row r="473" spans="1:4" ht="12.75">
      <c r="A473">
        <v>472</v>
      </c>
      <c r="B473" s="8">
        <f>'Scatterplot for given r'!C$4+'Scatterplot for given r'!C$6*'Norm Gen'!D473/'Norm Gen'!K$3</f>
        <v>14.151049950678466</v>
      </c>
      <c r="C473" s="8">
        <f>'Scatterplot for given r'!F$4-formulas!L$10*'Scatterplot for given r'!C$4+formulas!L$10*B473+formulas!L$11*'Norm Gen'!H473</f>
        <v>16.50258650183074</v>
      </c>
      <c r="D473">
        <f>IF('Scatterplot for given r'!J$5^2=1,0,C473-(formulas!P$3+formulas!P$10*(B473-formulas!P$2)))</f>
        <v>-6.006971773960849</v>
      </c>
    </row>
    <row r="474" spans="1:4" ht="12.75">
      <c r="A474">
        <v>473</v>
      </c>
      <c r="B474" s="8">
        <f>'Scatterplot for given r'!C$4+'Scatterplot for given r'!C$6*'Norm Gen'!D474/'Norm Gen'!K$3</f>
        <v>16.617448406267755</v>
      </c>
      <c r="C474" s="8">
        <f>'Scatterplot for given r'!F$4-formulas!L$10*'Scatterplot for given r'!C$4+formulas!L$10*B474+formulas!L$11*'Norm Gen'!H474</f>
        <v>27.312776981213627</v>
      </c>
      <c r="D474">
        <f>IF('Scatterplot for given r'!J$5^2=1,0,C474-(formulas!P$3+formulas!P$10*(B474-formulas!P$2)))</f>
        <v>1.9257538405677899</v>
      </c>
    </row>
    <row r="475" spans="1:4" ht="12.75">
      <c r="A475">
        <v>474</v>
      </c>
      <c r="B475" s="8">
        <f>'Scatterplot for given r'!C$4+'Scatterplot for given r'!C$6*'Norm Gen'!D475/'Norm Gen'!K$3</f>
        <v>16.24918807720453</v>
      </c>
      <c r="C475" s="8">
        <f>'Scatterplot for given r'!F$4-formulas!L$10*'Scatterplot for given r'!C$4+formulas!L$10*B475+formulas!L$11*'Norm Gen'!H475</f>
        <v>17.546484676811044</v>
      </c>
      <c r="D475">
        <f>IF('Scatterplot for given r'!J$5^2=1,0,C475-(formulas!P$3+formulas!P$10*(B475-formulas!P$2)))</f>
        <v>-7.410901413261019</v>
      </c>
    </row>
    <row r="476" spans="1:4" ht="12.75">
      <c r="A476">
        <v>475</v>
      </c>
      <c r="B476" s="8">
        <f>'Scatterplot for given r'!C$4+'Scatterplot for given r'!C$6*'Norm Gen'!D476/'Norm Gen'!K$3</f>
        <v>12.907086727346798</v>
      </c>
      <c r="C476" s="8">
        <f>'Scatterplot for given r'!F$4-formulas!L$10*'Scatterplot for given r'!C$4+formulas!L$10*B476+formulas!L$11*'Norm Gen'!H476</f>
        <v>18.39841438781137</v>
      </c>
      <c r="D476">
        <f>IF('Scatterplot for given r'!J$5^2=1,0,C476-(formulas!P$3+formulas!P$10*(B476-formulas!P$2)))</f>
        <v>-2.6598534607599014</v>
      </c>
    </row>
    <row r="477" spans="1:4" ht="12.75">
      <c r="A477">
        <v>476</v>
      </c>
      <c r="B477" s="8">
        <f>'Scatterplot for given r'!C$4+'Scatterplot for given r'!C$6*'Norm Gen'!D477/'Norm Gen'!K$3</f>
        <v>11.875354731713589</v>
      </c>
      <c r="C477" s="8">
        <f>'Scatterplot for given r'!F$4-formulas!L$10*'Scatterplot for given r'!C$4+formulas!L$10*B477+formulas!L$11*'Norm Gen'!H477</f>
        <v>15.819341540464272</v>
      </c>
      <c r="D477">
        <f>IF('Scatterplot for given r'!J$5^2=1,0,C477-(formulas!P$3+formulas!P$10*(B477-formulas!P$2)))</f>
        <v>-4.035238979868225</v>
      </c>
    </row>
    <row r="478" spans="1:4" ht="12.75">
      <c r="A478">
        <v>477</v>
      </c>
      <c r="B478" s="8">
        <f>'Scatterplot for given r'!C$4+'Scatterplot for given r'!C$6*'Norm Gen'!D478/'Norm Gen'!K$3</f>
        <v>13.573879590933736</v>
      </c>
      <c r="C478" s="8">
        <f>'Scatterplot for given r'!F$4-formulas!L$10*'Scatterplot for given r'!C$4+formulas!L$10*B478+formulas!L$11*'Norm Gen'!H478</f>
        <v>27.76438085738544</v>
      </c>
      <c r="D478">
        <f>IF('Scatterplot for given r'!J$5^2=1,0,C478-(formulas!P$3+formulas!P$10*(B478-formulas!P$2)))</f>
        <v>5.9281880012960535</v>
      </c>
    </row>
    <row r="479" spans="1:4" ht="12.75">
      <c r="A479">
        <v>478</v>
      </c>
      <c r="B479" s="8">
        <f>'Scatterplot for given r'!C$4+'Scatterplot for given r'!C$6*'Norm Gen'!D479/'Norm Gen'!K$3</f>
        <v>17.45329003125753</v>
      </c>
      <c r="C479" s="8">
        <f>'Scatterplot for given r'!F$4-formulas!L$10*'Scatterplot for given r'!C$4+formulas!L$10*B479+formulas!L$11*'Norm Gen'!H479</f>
        <v>28.183169089815003</v>
      </c>
      <c r="D479">
        <f>IF('Scatterplot for given r'!J$5^2=1,0,C479-(formulas!P$3+formulas!P$10*(B479-formulas!P$2)))</f>
        <v>1.8209973866810678</v>
      </c>
    </row>
    <row r="480" spans="1:4" ht="12.75">
      <c r="A480">
        <v>479</v>
      </c>
      <c r="B480" s="8">
        <f>'Scatterplot for given r'!C$4+'Scatterplot for given r'!C$6*'Norm Gen'!D480/'Norm Gen'!K$3</f>
        <v>13.315262449740866</v>
      </c>
      <c r="C480" s="8">
        <f>'Scatterplot for given r'!F$4-formulas!L$10*'Scatterplot for given r'!C$4+formulas!L$10*B480+formulas!L$11*'Norm Gen'!H480</f>
        <v>20.47912026561927</v>
      </c>
      <c r="D480">
        <f>IF('Scatterplot for given r'!J$5^2=1,0,C480-(formulas!P$3+formulas!P$10*(B480-formulas!P$2)))</f>
        <v>-1.0553525924117615</v>
      </c>
    </row>
    <row r="481" spans="1:4" ht="12.75">
      <c r="A481">
        <v>480</v>
      </c>
      <c r="B481" s="8">
        <f>'Scatterplot for given r'!C$4+'Scatterplot for given r'!C$6*'Norm Gen'!D481/'Norm Gen'!K$3</f>
        <v>16.40376499039893</v>
      </c>
      <c r="C481" s="8">
        <f>'Scatterplot for given r'!F$4-formulas!L$10*'Scatterplot for given r'!C$4+formulas!L$10*B481+formulas!L$11*'Norm Gen'!H481</f>
        <v>25.36272723528493</v>
      </c>
      <c r="D481">
        <f>IF('Scatterplot for given r'!J$5^2=1,0,C481-(formulas!P$3+formulas!P$10*(B481-formulas!P$2)))</f>
        <v>0.2250014131527287</v>
      </c>
    </row>
    <row r="482" spans="1:4" ht="12.75">
      <c r="A482">
        <v>481</v>
      </c>
      <c r="B482" s="8">
        <f>'Scatterplot for given r'!C$4+'Scatterplot for given r'!C$6*'Norm Gen'!D482/'Norm Gen'!K$3</f>
        <v>8.521912105721027</v>
      </c>
      <c r="C482" s="8">
        <f>'Scatterplot for given r'!F$4-formulas!L$10*'Scatterplot for given r'!C$4+formulas!L$10*B482+formulas!L$11*'Norm Gen'!H482</f>
        <v>14.226805059887525</v>
      </c>
      <c r="D482">
        <f>IF('Scatterplot for given r'!J$5^2=1,0,C482-(formulas!P$3+formulas!P$10*(B482-formulas!P$2)))</f>
        <v>-1.7154257301202147</v>
      </c>
    </row>
    <row r="483" spans="1:4" ht="12.75">
      <c r="A483">
        <v>482</v>
      </c>
      <c r="B483" s="8">
        <f>'Scatterplot for given r'!C$4+'Scatterplot for given r'!C$6*'Norm Gen'!D483/'Norm Gen'!K$3</f>
        <v>11.9489727880224</v>
      </c>
      <c r="C483" s="8">
        <f>'Scatterplot for given r'!F$4-formulas!L$10*'Scatterplot for given r'!C$4+formulas!L$10*B483+formulas!L$11*'Norm Gen'!H483</f>
        <v>20.541881757287726</v>
      </c>
      <c r="D483">
        <f>IF('Scatterplot for given r'!J$5^2=1,0,C483-(formulas!P$3+formulas!P$10*(B483-formulas!P$2)))</f>
        <v>0.6014135045949445</v>
      </c>
    </row>
    <row r="484" spans="1:4" ht="12.75">
      <c r="A484">
        <v>483</v>
      </c>
      <c r="B484" s="8">
        <f>'Scatterplot for given r'!C$4+'Scatterplot for given r'!C$6*'Norm Gen'!D484/'Norm Gen'!K$3</f>
        <v>6.916514331028951</v>
      </c>
      <c r="C484" s="8">
        <f>'Scatterplot for given r'!F$4-formulas!L$10*'Scatterplot for given r'!C$4+formulas!L$10*B484+formulas!L$11*'Norm Gen'!H484</f>
        <v>11.863670896578192</v>
      </c>
      <c r="D484">
        <f>IF('Scatterplot for given r'!J$5^2=1,0,C484-(formulas!P$3+formulas!P$10*(B484-formulas!P$2)))</f>
        <v>-2.2055958229554093</v>
      </c>
    </row>
    <row r="485" spans="1:4" ht="12.75">
      <c r="A485">
        <v>484</v>
      </c>
      <c r="B485" s="8">
        <f>'Scatterplot for given r'!C$4+'Scatterplot for given r'!C$6*'Norm Gen'!D485/'Norm Gen'!K$3</f>
        <v>7.360261550501073</v>
      </c>
      <c r="C485" s="8">
        <f>'Scatterplot for given r'!F$4-formulas!L$10*'Scatterplot for given r'!C$4+formulas!L$10*B485+formulas!L$11*'Norm Gen'!H485</f>
        <v>6.2313602759094024</v>
      </c>
      <c r="D485">
        <f>IF('Scatterplot for given r'!J$5^2=1,0,C485-(formulas!P$3+formulas!P$10*(B485-formulas!P$2)))</f>
        <v>-8.355611533008354</v>
      </c>
    </row>
    <row r="486" spans="1:4" ht="12.75">
      <c r="A486">
        <v>485</v>
      </c>
      <c r="B486" s="8">
        <f>'Scatterplot for given r'!C$4+'Scatterplot for given r'!C$6*'Norm Gen'!D486/'Norm Gen'!K$3</f>
        <v>15.23710779048379</v>
      </c>
      <c r="C486" s="8">
        <f>'Scatterplot for given r'!F$4-formulas!L$10*'Scatterplot for given r'!C$4+formulas!L$10*B486+formulas!L$11*'Norm Gen'!H486</f>
        <v>34.648447445056874</v>
      </c>
      <c r="D486">
        <f>IF('Scatterplot for given r'!J$5^2=1,0,C486-(formulas!P$3+formulas!P$10*(B486-formulas!P$2)))</f>
        <v>10.871821689492371</v>
      </c>
    </row>
    <row r="487" spans="1:4" ht="12.75">
      <c r="A487">
        <v>486</v>
      </c>
      <c r="B487" s="8">
        <f>'Scatterplot for given r'!C$4+'Scatterplot for given r'!C$6*'Norm Gen'!D487/'Norm Gen'!K$3</f>
        <v>15.00642863175209</v>
      </c>
      <c r="C487" s="8">
        <f>'Scatterplot for given r'!F$4-formulas!L$10*'Scatterplot for given r'!C$4+formulas!L$10*B487+formulas!L$11*'Norm Gen'!H487</f>
        <v>19.701725608321667</v>
      </c>
      <c r="D487">
        <f>IF('Scatterplot for given r'!J$5^2=1,0,C487-(formulas!P$3+formulas!P$10*(B487-formulas!P$2)))</f>
        <v>-3.8057744620558474</v>
      </c>
    </row>
    <row r="488" spans="1:4" ht="12.75">
      <c r="A488">
        <v>487</v>
      </c>
      <c r="B488" s="8">
        <f>'Scatterplot for given r'!C$4+'Scatterplot for given r'!C$6*'Norm Gen'!D488/'Norm Gen'!K$3</f>
        <v>13.475164586820515</v>
      </c>
      <c r="C488" s="8">
        <f>'Scatterplot for given r'!F$4-formulas!L$10*'Scatterplot for given r'!C$4+formulas!L$10*B488+formulas!L$11*'Norm Gen'!H488</f>
        <v>21.709464706422096</v>
      </c>
      <c r="D488">
        <f>IF('Scatterplot for given r'!J$5^2=1,0,C488-(formulas!P$3+formulas!P$10*(B488-formulas!P$2)))</f>
        <v>-0.011560644868531256</v>
      </c>
    </row>
    <row r="489" spans="1:4" ht="12.75">
      <c r="A489">
        <v>488</v>
      </c>
      <c r="B489" s="8">
        <f>'Scatterplot for given r'!C$4+'Scatterplot for given r'!C$6*'Norm Gen'!D489/'Norm Gen'!K$3</f>
        <v>6.955437778605878</v>
      </c>
      <c r="C489" s="8">
        <f>'Scatterplot for given r'!F$4-formulas!L$10*'Scatterplot for given r'!C$4+formulas!L$10*B489+formulas!L$11*'Norm Gen'!H489</f>
        <v>11.71535556067618</v>
      </c>
      <c r="D489">
        <f>IF('Scatterplot for given r'!J$5^2=1,0,C489-(formulas!P$3+formulas!P$10*(B489-formulas!P$2)))</f>
        <v>-2.3993218476971716</v>
      </c>
    </row>
    <row r="490" spans="1:4" ht="12.75">
      <c r="A490">
        <v>489</v>
      </c>
      <c r="B490" s="8">
        <f>'Scatterplot for given r'!C$4+'Scatterplot for given r'!C$6*'Norm Gen'!D490/'Norm Gen'!K$3</f>
        <v>16.52052636418335</v>
      </c>
      <c r="C490" s="8">
        <f>'Scatterplot for given r'!F$4-formulas!L$10*'Scatterplot for given r'!C$4+formulas!L$10*B490+formulas!L$11*'Norm Gen'!H490</f>
        <v>20.737230825759468</v>
      </c>
      <c r="D490">
        <f>IF('Scatterplot for given r'!J$5^2=1,0,C490-(formulas!P$3+formulas!P$10*(B490-formulas!P$2)))</f>
        <v>-4.5367165991212275</v>
      </c>
    </row>
    <row r="491" spans="1:4" ht="12.75">
      <c r="A491">
        <v>490</v>
      </c>
      <c r="B491" s="8">
        <f>'Scatterplot for given r'!C$4+'Scatterplot for given r'!C$6*'Norm Gen'!D491/'Norm Gen'!K$3</f>
        <v>9.994548408558062</v>
      </c>
      <c r="C491" s="8">
        <f>'Scatterplot for given r'!F$4-formulas!L$10*'Scatterplot for given r'!C$4+formulas!L$10*B491+formulas!L$11*'Norm Gen'!H491</f>
        <v>17.34350649740081</v>
      </c>
      <c r="D491">
        <f>IF('Scatterplot for given r'!J$5^2=1,0,C491-(formulas!P$3+formulas!P$10*(B491-formulas!P$2)))</f>
        <v>-0.316799979250181</v>
      </c>
    </row>
    <row r="492" spans="1:4" ht="12.75">
      <c r="A492">
        <v>491</v>
      </c>
      <c r="B492" s="8">
        <f>'Scatterplot for given r'!C$4+'Scatterplot for given r'!C$6*'Norm Gen'!D492/'Norm Gen'!K$3</f>
        <v>8.500731093394899</v>
      </c>
      <c r="C492" s="8">
        <f>'Scatterplot for given r'!F$4-formulas!L$10*'Scatterplot for given r'!C$4+formulas!L$10*B492+formulas!L$11*'Norm Gen'!H492</f>
        <v>15.041535042835463</v>
      </c>
      <c r="D492">
        <f>IF('Scatterplot for given r'!J$5^2=1,0,C492-(formulas!P$3+formulas!P$10*(B492-formulas!P$2)))</f>
        <v>-0.8759845661251262</v>
      </c>
    </row>
    <row r="493" spans="1:4" ht="12.75">
      <c r="A493">
        <v>492</v>
      </c>
      <c r="B493" s="8">
        <f>'Scatterplot for given r'!C$4+'Scatterplot for given r'!C$6*'Norm Gen'!D493/'Norm Gen'!K$3</f>
        <v>12.495789889643143</v>
      </c>
      <c r="C493" s="8">
        <f>'Scatterplot for given r'!F$4-formulas!L$10*'Scatterplot for given r'!C$4+formulas!L$10*B493+formulas!L$11*'Norm Gen'!H493</f>
        <v>22.78122164238458</v>
      </c>
      <c r="D493">
        <f>IF('Scatterplot for given r'!J$5^2=1,0,C493-(formulas!P$3+formulas!P$10*(B493-formulas!P$2)))</f>
        <v>2.202800104467581</v>
      </c>
    </row>
    <row r="494" spans="1:4" ht="12.75">
      <c r="A494">
        <v>493</v>
      </c>
      <c r="B494" s="8">
        <f>'Scatterplot for given r'!C$4+'Scatterplot for given r'!C$6*'Norm Gen'!D494/'Norm Gen'!K$3</f>
        <v>12.338943785427297</v>
      </c>
      <c r="C494" s="8">
        <f>'Scatterplot for given r'!F$4-formulas!L$10*'Scatterplot for given r'!C$4+formulas!L$10*B494+formulas!L$11*'Norm Gen'!H494</f>
        <v>22.016877044214077</v>
      </c>
      <c r="D494">
        <f>IF('Scatterplot for given r'!J$5^2=1,0,C494-(formulas!P$3+formulas!P$10*(B494-formulas!P$2)))</f>
        <v>1.6214426278822387</v>
      </c>
    </row>
    <row r="495" spans="1:4" ht="12.75">
      <c r="A495">
        <v>494</v>
      </c>
      <c r="B495" s="8">
        <f>'Scatterplot for given r'!C$4+'Scatterplot for given r'!C$6*'Norm Gen'!D495/'Norm Gen'!K$3</f>
        <v>8.457735295690934</v>
      </c>
      <c r="C495" s="8">
        <f>'Scatterplot for given r'!F$4-formulas!L$10*'Scatterplot for given r'!C$4+formulas!L$10*B495+formulas!L$11*'Norm Gen'!H495</f>
        <v>16.224173435537207</v>
      </c>
      <c r="D495">
        <f>IF('Scatterplot for given r'!J$5^2=1,0,C495-(formulas!P$3+formulas!P$10*(B495-formulas!P$2)))</f>
        <v>0.3568155905645778</v>
      </c>
    </row>
    <row r="496" spans="1:4" ht="12.75">
      <c r="A496">
        <v>495</v>
      </c>
      <c r="B496" s="8">
        <f>'Scatterplot for given r'!C$4+'Scatterplot for given r'!C$6*'Norm Gen'!D496/'Norm Gen'!K$3</f>
        <v>8.820375309142388</v>
      </c>
      <c r="C496" s="8">
        <f>'Scatterplot for given r'!F$4-formulas!L$10*'Scatterplot for given r'!C$4+formulas!L$10*B496+formulas!L$11*'Norm Gen'!H496</f>
        <v>19.44073047629552</v>
      </c>
      <c r="D496">
        <f>IF('Scatterplot for given r'!J$5^2=1,0,C496-(formulas!P$3+formulas!P$10*(B496-formulas!P$2)))</f>
        <v>3.1502926156295175</v>
      </c>
    </row>
    <row r="497" spans="1:4" ht="12.75">
      <c r="A497">
        <v>496</v>
      </c>
      <c r="B497" s="8">
        <f>'Scatterplot for given r'!C$4+'Scatterplot for given r'!C$6*'Norm Gen'!D497/'Norm Gen'!K$3</f>
        <v>10.949690927058965</v>
      </c>
      <c r="C497" s="8">
        <f>'Scatterplot for given r'!F$4-formulas!L$10*'Scatterplot for given r'!C$4+formulas!L$10*B497+formulas!L$11*'Norm Gen'!H497</f>
        <v>12.758256328480652</v>
      </c>
      <c r="D497">
        <f>IF('Scatterplot for given r'!J$5^2=1,0,C497-(formulas!P$3+formulas!P$10*(B497-formulas!P$2)))</f>
        <v>-6.016383086421424</v>
      </c>
    </row>
    <row r="498" spans="1:4" ht="12.75">
      <c r="A498">
        <v>497</v>
      </c>
      <c r="B498" s="8">
        <f>'Scatterplot for given r'!C$4+'Scatterplot for given r'!C$6*'Norm Gen'!D498/'Norm Gen'!K$3</f>
        <v>12.741987633432744</v>
      </c>
      <c r="C498" s="8">
        <f>'Scatterplot for given r'!F$4-formulas!L$10*'Scatterplot for given r'!C$4+formulas!L$10*B498+formulas!L$11*'Norm Gen'!H498</f>
        <v>21.250507244842947</v>
      </c>
      <c r="D498">
        <f>IF('Scatterplot for given r'!J$5^2=1,0,C498-(formulas!P$3+formulas!P$10*(B498-formulas!P$2)))</f>
        <v>0.3848550058380731</v>
      </c>
    </row>
    <row r="499" spans="1:4" ht="12.75">
      <c r="A499">
        <v>498</v>
      </c>
      <c r="B499" s="8">
        <f>'Scatterplot for given r'!C$4+'Scatterplot for given r'!C$6*'Norm Gen'!D499/'Norm Gen'!K$3</f>
        <v>8.613188997302679</v>
      </c>
      <c r="C499" s="8">
        <f>'Scatterplot for given r'!F$4-formulas!L$10*'Scatterplot for given r'!C$4+formulas!L$10*B499+formulas!L$11*'Norm Gen'!H499</f>
        <v>16.814768758060676</v>
      </c>
      <c r="D499">
        <f>IF('Scatterplot for given r'!J$5^2=1,0,C499-(formulas!P$3+formulas!P$10*(B499-formulas!P$2)))</f>
        <v>0.7660482612076756</v>
      </c>
    </row>
    <row r="500" spans="1:4" ht="12.75">
      <c r="A500">
        <v>499</v>
      </c>
      <c r="B500" s="8">
        <f>'Scatterplot for given r'!C$4+'Scatterplot for given r'!C$6*'Norm Gen'!D500/'Norm Gen'!K$3</f>
        <v>4.188933753938217</v>
      </c>
      <c r="C500" s="8">
        <f>'Scatterplot for given r'!F$4-formulas!L$10*'Scatterplot for given r'!C$4+formulas!L$10*B500+formulas!L$11*'Norm Gen'!H500</f>
        <v>9.387405506317675</v>
      </c>
      <c r="D500">
        <f>IF('Scatterplot for given r'!J$5^2=1,0,C500-(formulas!P$3+formulas!P$10*(B500-formulas!P$2)))</f>
        <v>-1.4996838732766538</v>
      </c>
    </row>
    <row r="501" spans="1:4" ht="12.75">
      <c r="A501">
        <v>500</v>
      </c>
      <c r="B501" s="8">
        <f>'Scatterplot for given r'!C$4+'Scatterplot for given r'!C$6*'Norm Gen'!D501/'Norm Gen'!K$3</f>
        <v>16.97231890675602</v>
      </c>
      <c r="C501" s="8">
        <f>'Scatterplot for given r'!F$4-formulas!L$10*'Scatterplot for given r'!C$4+formulas!L$10*B501+formulas!L$11*'Norm Gen'!H501</f>
        <v>34.01984398780248</v>
      </c>
      <c r="D501">
        <f>IF('Scatterplot for given r'!J$5^2=1,0,C501-(formulas!P$3+formulas!P$10*(B501-formulas!P$2)))</f>
        <v>8.218805263253657</v>
      </c>
    </row>
    <row r="502" spans="1:4" ht="12.75">
      <c r="A502">
        <v>501</v>
      </c>
      <c r="B502" s="8">
        <f>'Scatterplot for given r'!C$4+'Scatterplot for given r'!C$6*'Norm Gen'!D502/'Norm Gen'!K$3</f>
        <v>15.767507972793995</v>
      </c>
      <c r="C502" s="8">
        <f>'Scatterplot for given r'!F$4-formulas!L$10*'Scatterplot for given r'!C$4+formulas!L$10*B502+formulas!L$11*'Norm Gen'!H502</f>
        <v>24.58129109842548</v>
      </c>
      <c r="D502">
        <f>IF('Scatterplot for given r'!J$5^2=1,0,C502-(formulas!P$3+formulas!P$10*(B502-formulas!P$2)))</f>
        <v>0.18586513016572326</v>
      </c>
    </row>
    <row r="503" spans="1:4" ht="12.75">
      <c r="A503">
        <v>502</v>
      </c>
      <c r="B503" s="8">
        <f>'Scatterplot for given r'!C$4+'Scatterplot for given r'!C$6*'Norm Gen'!D503/'Norm Gen'!K$3</f>
        <v>12.242224885681075</v>
      </c>
      <c r="C503" s="8">
        <f>'Scatterplot for given r'!F$4-formulas!L$10*'Scatterplot for given r'!C$4+formulas!L$10*B503+formulas!L$11*'Norm Gen'!H503</f>
        <v>14.02374469015647</v>
      </c>
      <c r="D503">
        <f>IF('Scatterplot for given r'!J$5^2=1,0,C503-(formulas!P$3+formulas!P$10*(B503-formulas!P$2)))</f>
        <v>-6.258851009804776</v>
      </c>
    </row>
    <row r="504" spans="1:4" ht="12.75">
      <c r="A504">
        <v>503</v>
      </c>
      <c r="B504" s="8">
        <f>'Scatterplot for given r'!C$4+'Scatterplot for given r'!C$6*'Norm Gen'!D504/'Norm Gen'!K$3</f>
        <v>16.415083370481653</v>
      </c>
      <c r="C504" s="8">
        <f>'Scatterplot for given r'!F$4-formulas!L$10*'Scatterplot for given r'!C$4+formulas!L$10*B504+formulas!L$11*'Norm Gen'!H504</f>
        <v>27.79898831702631</v>
      </c>
      <c r="D504">
        <f>IF('Scatterplot for given r'!J$5^2=1,0,C504-(formulas!P$3+formulas!P$10*(B504-formulas!P$2)))</f>
        <v>2.648057718130932</v>
      </c>
    </row>
    <row r="505" spans="1:4" ht="12.75">
      <c r="A505">
        <v>504</v>
      </c>
      <c r="B505" s="8">
        <f>'Scatterplot for given r'!C$4+'Scatterplot for given r'!C$6*'Norm Gen'!D505/'Norm Gen'!K$3</f>
        <v>14.52266455895928</v>
      </c>
      <c r="C505" s="8">
        <f>'Scatterplot for given r'!F$4-formulas!L$10*'Scatterplot for given r'!C$4+formulas!L$10*B505+formulas!L$11*'Norm Gen'!H505</f>
        <v>27.693849091426678</v>
      </c>
      <c r="D505">
        <f>IF('Scatterplot for given r'!J$5^2=1,0,C505-(formulas!P$3+formulas!P$10*(B505-formulas!P$2)))</f>
        <v>4.75074043930746</v>
      </c>
    </row>
    <row r="506" spans="1:4" ht="12.75">
      <c r="A506">
        <v>505</v>
      </c>
      <c r="B506" s="8">
        <f>'Scatterplot for given r'!C$4+'Scatterplot for given r'!C$6*'Norm Gen'!D506/'Norm Gen'!K$3</f>
        <v>16.083625212858575</v>
      </c>
      <c r="C506" s="8">
        <f>'Scatterplot for given r'!F$4-formulas!L$10*'Scatterplot for given r'!C$4+formulas!L$10*B506+formulas!L$11*'Norm Gen'!H506</f>
        <v>28.978398943362986</v>
      </c>
      <c r="D506">
        <f>IF('Scatterplot for given r'!J$5^2=1,0,C506-(formulas!P$3+formulas!P$10*(B506-formulas!P$2)))</f>
        <v>4.214169528361207</v>
      </c>
    </row>
    <row r="507" spans="1:4" ht="12.75">
      <c r="A507">
        <v>506</v>
      </c>
      <c r="B507" s="8">
        <f>'Scatterplot for given r'!C$4+'Scatterplot for given r'!C$6*'Norm Gen'!D507/'Norm Gen'!K$3</f>
        <v>9.70316759579077</v>
      </c>
      <c r="C507" s="8">
        <f>'Scatterplot for given r'!F$4-formulas!L$10*'Scatterplot for given r'!C$4+formulas!L$10*B507+formulas!L$11*'Norm Gen'!H507</f>
        <v>16.77880705387524</v>
      </c>
      <c r="D507">
        <f>IF('Scatterplot for given r'!J$5^2=1,0,C507-(formulas!P$3+formulas!P$10*(B507-formulas!P$2)))</f>
        <v>-0.5415551412139017</v>
      </c>
    </row>
    <row r="508" spans="1:4" ht="12.75">
      <c r="A508">
        <v>507</v>
      </c>
      <c r="B508" s="8">
        <f>'Scatterplot for given r'!C$4+'Scatterplot for given r'!C$6*'Norm Gen'!D508/'Norm Gen'!K$3</f>
        <v>9.101874503489768</v>
      </c>
      <c r="C508" s="8">
        <f>'Scatterplot for given r'!F$4-formulas!L$10*'Scatterplot for given r'!C$4+formulas!L$10*B508+formulas!L$11*'Norm Gen'!H508</f>
        <v>19.928329576899987</v>
      </c>
      <c r="D508">
        <f>IF('Scatterplot for given r'!J$5^2=1,0,C508-(formulas!P$3+formulas!P$10*(B508-formulas!P$2)))</f>
        <v>3.3094759894953647</v>
      </c>
    </row>
    <row r="509" spans="1:4" ht="12.75">
      <c r="A509">
        <v>508</v>
      </c>
      <c r="B509" s="8">
        <f>'Scatterplot for given r'!C$4+'Scatterplot for given r'!C$6*'Norm Gen'!D509/'Norm Gen'!K$3</f>
        <v>15.00804029103105</v>
      </c>
      <c r="C509" s="8">
        <f>'Scatterplot for given r'!F$4-formulas!L$10*'Scatterplot for given r'!C$4+formulas!L$10*B509+formulas!L$11*'Norm Gen'!H509</f>
        <v>16.527390270722393</v>
      </c>
      <c r="D509">
        <f>IF('Scatterplot for given r'!J$5^2=1,0,C509-(formulas!P$3+formulas!P$10*(B509-formulas!P$2)))</f>
        <v>-6.981990068813907</v>
      </c>
    </row>
    <row r="510" spans="1:4" ht="12.75">
      <c r="A510">
        <v>509</v>
      </c>
      <c r="B510" s="8">
        <f>'Scatterplot for given r'!C$4+'Scatterplot for given r'!C$6*'Norm Gen'!D510/'Norm Gen'!K$3</f>
        <v>16.501495436158542</v>
      </c>
      <c r="C510" s="8">
        <f>'Scatterplot for given r'!F$4-formulas!L$10*'Scatterplot for given r'!C$4+formulas!L$10*B510+formulas!L$11*'Norm Gen'!H510</f>
        <v>27.98055642121017</v>
      </c>
      <c r="D510">
        <f>IF('Scatterplot for given r'!J$5^2=1,0,C510-(formulas!P$3+formulas!P$10*(B510-formulas!P$2)))</f>
        <v>2.7288117456917504</v>
      </c>
    </row>
    <row r="511" spans="1:4" ht="12.75">
      <c r="A511">
        <v>510</v>
      </c>
      <c r="B511" s="8">
        <f>'Scatterplot for given r'!C$4+'Scatterplot for given r'!C$6*'Norm Gen'!D511/'Norm Gen'!K$3</f>
        <v>14.151105080157741</v>
      </c>
      <c r="C511" s="8">
        <f>'Scatterplot for given r'!F$4-formulas!L$10*'Scatterplot for given r'!C$4+formulas!L$10*B511+formulas!L$11*'Norm Gen'!H511</f>
        <v>17.75522044828133</v>
      </c>
      <c r="D511">
        <f>IF('Scatterplot for given r'!J$5^2=1,0,C511-(formulas!P$3+formulas!P$10*(B511-formulas!P$2)))</f>
        <v>-4.754402145236082</v>
      </c>
    </row>
    <row r="512" spans="1:4" ht="12.75">
      <c r="A512">
        <v>511</v>
      </c>
      <c r="B512" s="8">
        <f>'Scatterplot for given r'!C$4+'Scatterplot for given r'!C$6*'Norm Gen'!D512/'Norm Gen'!K$3</f>
        <v>15.01363589080745</v>
      </c>
      <c r="C512" s="8">
        <f>'Scatterplot for given r'!F$4-formulas!L$10*'Scatterplot for given r'!C$4+formulas!L$10*B512+formulas!L$11*'Norm Gen'!H512</f>
        <v>24.572388422770285</v>
      </c>
      <c r="D512">
        <f>IF('Scatterplot for given r'!J$5^2=1,0,C512-(formulas!P$3+formulas!P$10*(B512-formulas!P$2)))</f>
        <v>1.056479883494852</v>
      </c>
    </row>
    <row r="513" spans="1:4" ht="12.75">
      <c r="A513">
        <v>512</v>
      </c>
      <c r="B513" s="8">
        <f>'Scatterplot for given r'!C$4+'Scatterplot for given r'!C$6*'Norm Gen'!D513/'Norm Gen'!K$3</f>
        <v>10.405774872458473</v>
      </c>
      <c r="C513" s="8">
        <f>'Scatterplot for given r'!F$4-formulas!L$10*'Scatterplot for given r'!C$4+formulas!L$10*B513+formulas!L$11*'Norm Gen'!H513</f>
        <v>22.142949902538668</v>
      </c>
      <c r="D513">
        <f>IF('Scatterplot for given r'!J$5^2=1,0,C513-(formulas!P$3+formulas!P$10*(B513-formulas!P$2)))</f>
        <v>4.0028792180038515</v>
      </c>
    </row>
    <row r="514" spans="1:4" ht="12.75">
      <c r="A514">
        <v>513</v>
      </c>
      <c r="B514" s="8">
        <f>'Scatterplot for given r'!C$4+'Scatterplot for given r'!C$6*'Norm Gen'!D514/'Norm Gen'!K$3</f>
        <v>16.952388266891095</v>
      </c>
      <c r="C514" s="8">
        <f>'Scatterplot for given r'!F$4-formulas!L$10*'Scatterplot for given r'!C$4+formulas!L$10*B514+formulas!L$11*'Norm Gen'!H514</f>
        <v>34.207179525579505</v>
      </c>
      <c r="D514">
        <f>IF('Scatterplot for given r'!J$5^2=1,0,C514-(formulas!P$3+formulas!P$10*(B514-formulas!P$2)))</f>
        <v>8.429393214206428</v>
      </c>
    </row>
    <row r="515" spans="1:4" ht="12.75">
      <c r="A515">
        <v>514</v>
      </c>
      <c r="B515" s="8">
        <f>'Scatterplot for given r'!C$4+'Scatterplot for given r'!C$6*'Norm Gen'!D515/'Norm Gen'!K$3</f>
        <v>14.713565246310813</v>
      </c>
      <c r="C515" s="8">
        <f>'Scatterplot for given r'!F$4-formulas!L$10*'Scatterplot for given r'!C$4+formulas!L$10*B515+formulas!L$11*'Norm Gen'!H515</f>
        <v>18.19467432939614</v>
      </c>
      <c r="D515">
        <f>IF('Scatterplot for given r'!J$5^2=1,0,C515-(formulas!P$3+formulas!P$10*(B515-formulas!P$2)))</f>
        <v>-4.971151791299874</v>
      </c>
    </row>
    <row r="516" spans="1:4" ht="12.75">
      <c r="A516">
        <v>515</v>
      </c>
      <c r="B516" s="8">
        <f>'Scatterplot for given r'!C$4+'Scatterplot for given r'!C$6*'Norm Gen'!D516/'Norm Gen'!K$3</f>
        <v>12.824365625224495</v>
      </c>
      <c r="C516" s="8">
        <f>'Scatterplot for given r'!F$4-formulas!L$10*'Scatterplot for given r'!C$4+formulas!L$10*B516+formulas!L$11*'Norm Gen'!H516</f>
        <v>19.886570334284947</v>
      </c>
      <c r="D516">
        <f>IF('Scatterplot for given r'!J$5^2=1,0,C516-(formulas!P$3+formulas!P$10*(B516-formulas!P$2)))</f>
        <v>-1.075189561810305</v>
      </c>
    </row>
    <row r="517" spans="1:4" ht="12.75">
      <c r="A517">
        <v>516</v>
      </c>
      <c r="B517" s="8">
        <f>'Scatterplot for given r'!C$4+'Scatterplot for given r'!C$6*'Norm Gen'!D517/'Norm Gen'!K$3</f>
        <v>9.475573820626835</v>
      </c>
      <c r="C517" s="8">
        <f>'Scatterplot for given r'!F$4-formulas!L$10*'Scatterplot for given r'!C$4+formulas!L$10*B517+formulas!L$11*'Norm Gen'!H517</f>
        <v>17.870870535771264</v>
      </c>
      <c r="D517">
        <f>IF('Scatterplot for given r'!J$5^2=1,0,C517-(formulas!P$3+formulas!P$10*(B517-formulas!P$2)))</f>
        <v>0.8160344117067204</v>
      </c>
    </row>
    <row r="518" spans="1:4" ht="12.75">
      <c r="A518">
        <v>517</v>
      </c>
      <c r="B518" s="8">
        <f>'Scatterplot for given r'!C$4+'Scatterplot for given r'!C$6*'Norm Gen'!D518/'Norm Gen'!K$3</f>
        <v>9.042416112133434</v>
      </c>
      <c r="C518" s="8">
        <f>'Scatterplot for given r'!F$4-formulas!L$10*'Scatterplot for given r'!C$4+formulas!L$10*B518+formulas!L$11*'Norm Gen'!H518</f>
        <v>18.044038014679174</v>
      </c>
      <c r="D518">
        <f>IF('Scatterplot for given r'!J$5^2=1,0,C518-(formulas!P$3+formulas!P$10*(B518-formulas!P$2)))</f>
        <v>1.4945525505236112</v>
      </c>
    </row>
    <row r="519" spans="1:4" ht="12.75">
      <c r="A519">
        <v>518</v>
      </c>
      <c r="B519" s="8">
        <f>'Scatterplot for given r'!C$4+'Scatterplot for given r'!C$6*'Norm Gen'!D519/'Norm Gen'!K$3</f>
        <v>15.445886014401182</v>
      </c>
      <c r="C519" s="8">
        <f>'Scatterplot for given r'!F$4-formulas!L$10*'Scatterplot for given r'!C$4+formulas!L$10*B519+formulas!L$11*'Norm Gen'!H519</f>
        <v>25.773440227537083</v>
      </c>
      <c r="D519">
        <f>IF('Scatterplot for given r'!J$5^2=1,0,C519-(formulas!P$3+formulas!P$10*(B519-formulas!P$2)))</f>
        <v>1.753239877402283</v>
      </c>
    </row>
    <row r="520" spans="1:4" ht="12.75">
      <c r="A520">
        <v>519</v>
      </c>
      <c r="B520" s="8">
        <f>'Scatterplot for given r'!C$4+'Scatterplot for given r'!C$6*'Norm Gen'!D520/'Norm Gen'!K$3</f>
        <v>13.51303293456989</v>
      </c>
      <c r="C520" s="8">
        <f>'Scatterplot for given r'!F$4-formulas!L$10*'Scatterplot for given r'!C$4+formulas!L$10*B520+formulas!L$11*'Norm Gen'!H520</f>
        <v>22.866430218461886</v>
      </c>
      <c r="D520">
        <f>IF('Scatterplot for given r'!J$5^2=1,0,C520-(formulas!P$3+formulas!P$10*(B520-formulas!P$2)))</f>
        <v>1.10122512813032</v>
      </c>
    </row>
    <row r="521" spans="1:4" ht="12.75">
      <c r="A521">
        <v>520</v>
      </c>
      <c r="B521" s="8">
        <f>'Scatterplot for given r'!C$4+'Scatterplot for given r'!C$6*'Norm Gen'!D521/'Norm Gen'!K$3</f>
        <v>9.232701693813393</v>
      </c>
      <c r="C521" s="8">
        <f>'Scatterplot for given r'!F$4-formulas!L$10*'Scatterplot for given r'!C$4+formulas!L$10*B521+formulas!L$11*'Norm Gen'!H521</f>
        <v>20.44290045082799</v>
      </c>
      <c r="D521">
        <f>IF('Scatterplot for given r'!J$5^2=1,0,C521-(formulas!P$3+formulas!P$10*(B521-formulas!P$2)))</f>
        <v>3.6714151413791356</v>
      </c>
    </row>
    <row r="522" spans="1:4" ht="12.75">
      <c r="A522">
        <v>521</v>
      </c>
      <c r="B522" s="8">
        <f>'Scatterplot for given r'!C$4+'Scatterplot for given r'!C$6*'Norm Gen'!D522/'Norm Gen'!K$3</f>
        <v>13.082857320973758</v>
      </c>
      <c r="C522" s="8">
        <f>'Scatterplot for given r'!F$4-formulas!L$10*'Scatterplot for given r'!C$4+formulas!L$10*B522+formulas!L$11*'Norm Gen'!H522</f>
        <v>18.58888051608712</v>
      </c>
      <c r="D522">
        <f>IF('Scatterplot for given r'!J$5^2=1,0,C522-(formulas!P$3+formulas!P$10*(B522-formulas!P$2)))</f>
        <v>-2.6744530250489476</v>
      </c>
    </row>
    <row r="523" spans="1:4" ht="12.75">
      <c r="A523">
        <v>522</v>
      </c>
      <c r="B523" s="8">
        <f>'Scatterplot for given r'!C$4+'Scatterplot for given r'!C$6*'Norm Gen'!D523/'Norm Gen'!K$3</f>
        <v>11.93231627336543</v>
      </c>
      <c r="C523" s="8">
        <f>'Scatterplot for given r'!F$4-formulas!L$10*'Scatterplot for given r'!C$4+formulas!L$10*B523+formulas!L$11*'Norm Gen'!H523</f>
        <v>24.35465913764372</v>
      </c>
      <c r="D523">
        <f>IF('Scatterplot for given r'!J$5^2=1,0,C523-(formulas!P$3+formulas!P$10*(B523-formulas!P$2)))</f>
        <v>4.4336234853840715</v>
      </c>
    </row>
    <row r="524" spans="1:4" ht="12.75">
      <c r="A524">
        <v>523</v>
      </c>
      <c r="B524" s="8">
        <f>'Scatterplot for given r'!C$4+'Scatterplot for given r'!C$6*'Norm Gen'!D524/'Norm Gen'!K$3</f>
        <v>10.613175953938185</v>
      </c>
      <c r="C524" s="8">
        <f>'Scatterplot for given r'!F$4-formulas!L$10*'Scatterplot for given r'!C$4+formulas!L$10*B524+formulas!L$11*'Norm Gen'!H524</f>
        <v>19.93590458270315</v>
      </c>
      <c r="D524">
        <f>IF('Scatterplot for given r'!J$5^2=1,0,C524-(formulas!P$3+formulas!P$10*(B524-formulas!P$2)))</f>
        <v>1.5538659697753268</v>
      </c>
    </row>
    <row r="525" spans="1:4" ht="12.75">
      <c r="A525">
        <v>524</v>
      </c>
      <c r="B525" s="8">
        <f>'Scatterplot for given r'!C$4+'Scatterplot for given r'!C$6*'Norm Gen'!D525/'Norm Gen'!K$3</f>
        <v>19.98142425320165</v>
      </c>
      <c r="C525" s="8">
        <f>'Scatterplot for given r'!F$4-formulas!L$10*'Scatterplot for given r'!C$4+formulas!L$10*B525+formulas!L$11*'Norm Gen'!H525</f>
        <v>28.46992559286795</v>
      </c>
      <c r="D525">
        <f>IF('Scatterplot for given r'!J$5^2=1,0,C525-(formulas!P$3+formulas!P$10*(B525-formulas!P$2)))</f>
        <v>-0.8417360358675374</v>
      </c>
    </row>
    <row r="526" spans="1:4" ht="12.75">
      <c r="A526">
        <v>525</v>
      </c>
      <c r="B526" s="8">
        <f>'Scatterplot for given r'!C$4+'Scatterplot for given r'!C$6*'Norm Gen'!D526/'Norm Gen'!K$3</f>
        <v>10.498839169722043</v>
      </c>
      <c r="C526" s="8">
        <f>'Scatterplot for given r'!F$4-formulas!L$10*'Scatterplot for given r'!C$4+formulas!L$10*B526+formulas!L$11*'Norm Gen'!H526</f>
        <v>18.97322113435472</v>
      </c>
      <c r="D526">
        <f>IF('Scatterplot for given r'!J$5^2=1,0,C526-(formulas!P$3+formulas!P$10*(B526-formulas!P$2)))</f>
        <v>0.7245754363457344</v>
      </c>
    </row>
    <row r="527" spans="1:4" ht="12.75">
      <c r="A527">
        <v>526</v>
      </c>
      <c r="B527" s="8">
        <f>'Scatterplot for given r'!C$4+'Scatterplot for given r'!C$6*'Norm Gen'!D527/'Norm Gen'!K$3</f>
        <v>13.314117219059437</v>
      </c>
      <c r="C527" s="8">
        <f>'Scatterplot for given r'!F$4-formulas!L$10*'Scatterplot for given r'!C$4+formulas!L$10*B527+formulas!L$11*'Norm Gen'!H527</f>
        <v>20.05048075391236</v>
      </c>
      <c r="D527">
        <f>IF('Scatterplot for given r'!J$5^2=1,0,C527-(formulas!P$3+formulas!P$10*(B527-formulas!P$2)))</f>
        <v>-1.4826560016570056</v>
      </c>
    </row>
    <row r="528" spans="1:4" ht="12.75">
      <c r="A528">
        <v>527</v>
      </c>
      <c r="B528" s="8">
        <f>'Scatterplot for given r'!C$4+'Scatterplot for given r'!C$6*'Norm Gen'!D528/'Norm Gen'!K$3</f>
        <v>12.18377265949328</v>
      </c>
      <c r="C528" s="8">
        <f>'Scatterplot for given r'!F$4-formulas!L$10*'Scatterplot for given r'!C$4+formulas!L$10*B528+formulas!L$11*'Norm Gen'!H528</f>
        <v>23.077640487121055</v>
      </c>
      <c r="D528">
        <f>IF('Scatterplot for given r'!J$5^2=1,0,C528-(formulas!P$3+formulas!P$10*(B528-formulas!P$2)))</f>
        <v>2.863239051045575</v>
      </c>
    </row>
    <row r="529" spans="1:4" ht="12.75">
      <c r="A529">
        <v>528</v>
      </c>
      <c r="B529" s="8">
        <f>'Scatterplot for given r'!C$4+'Scatterplot for given r'!C$6*'Norm Gen'!D529/'Norm Gen'!K$3</f>
        <v>14.029149715541735</v>
      </c>
      <c r="C529" s="8">
        <f>'Scatterplot for given r'!F$4-formulas!L$10*'Scatterplot for given r'!C$4+formulas!L$10*B529+formulas!L$11*'Norm Gen'!H529</f>
        <v>19.389856884145946</v>
      </c>
      <c r="D529">
        <f>IF('Scatterplot for given r'!J$5^2=1,0,C529-(formulas!P$3+formulas!P$10*(B529-formulas!P$2)))</f>
        <v>-2.9774844506527884</v>
      </c>
    </row>
    <row r="530" spans="1:4" ht="12.75">
      <c r="A530">
        <v>529</v>
      </c>
      <c r="B530" s="8">
        <f>'Scatterplot for given r'!C$4+'Scatterplot for given r'!C$6*'Norm Gen'!D530/'Norm Gen'!K$3</f>
        <v>12.453237617984842</v>
      </c>
      <c r="C530" s="8">
        <f>'Scatterplot for given r'!F$4-formulas!L$10*'Scatterplot for given r'!C$4+formulas!L$10*B530+formulas!L$11*'Norm Gen'!H530</f>
        <v>14.91815544408615</v>
      </c>
      <c r="D530">
        <f>IF('Scatterplot for given r'!J$5^2=1,0,C530-(formulas!P$3+formulas!P$10*(B530-formulas!P$2)))</f>
        <v>-5.61062177689616</v>
      </c>
    </row>
    <row r="531" spans="1:4" ht="12.75">
      <c r="A531">
        <v>530</v>
      </c>
      <c r="B531" s="8">
        <f>'Scatterplot for given r'!C$4+'Scatterplot for given r'!C$6*'Norm Gen'!D531/'Norm Gen'!K$3</f>
        <v>11.878942889935992</v>
      </c>
      <c r="C531" s="8">
        <f>'Scatterplot for given r'!F$4-formulas!L$10*'Scatterplot for given r'!C$4+formulas!L$10*B531+formulas!L$11*'Norm Gen'!H531</f>
        <v>24.902986732325903</v>
      </c>
      <c r="D531">
        <f>IF('Scatterplot for given r'!J$5^2=1,0,C531-(formulas!P$3+formulas!P$10*(B531-formulas!P$2)))</f>
        <v>5.044220027400602</v>
      </c>
    </row>
    <row r="532" spans="1:4" ht="12.75">
      <c r="A532">
        <v>531</v>
      </c>
      <c r="B532" s="8">
        <f>'Scatterplot for given r'!C$4+'Scatterplot for given r'!C$6*'Norm Gen'!D532/'Norm Gen'!K$3</f>
        <v>11.159212229850459</v>
      </c>
      <c r="C532" s="8">
        <f>'Scatterplot for given r'!F$4-formulas!L$10*'Scatterplot for given r'!C$4+formulas!L$10*B532+formulas!L$11*'Norm Gen'!H532</f>
        <v>17.315245244003368</v>
      </c>
      <c r="D532">
        <f>IF('Scatterplot for given r'!J$5^2=1,0,C532-(formulas!P$3+formulas!P$10*(B532-formulas!P$2)))</f>
        <v>-1.7038356908221246</v>
      </c>
    </row>
    <row r="533" spans="1:4" ht="12.75">
      <c r="A533">
        <v>532</v>
      </c>
      <c r="B533" s="8">
        <f>'Scatterplot for given r'!C$4+'Scatterplot for given r'!C$6*'Norm Gen'!D533/'Norm Gen'!K$3</f>
        <v>15.591055787612945</v>
      </c>
      <c r="C533" s="8">
        <f>'Scatterplot for given r'!F$4-formulas!L$10*'Scatterplot for given r'!C$4+formulas!L$10*B533+formulas!L$11*'Norm Gen'!H533</f>
        <v>24.047831003799207</v>
      </c>
      <c r="D533">
        <f>IF('Scatterplot for given r'!J$5^2=1,0,C533-(formulas!P$3+formulas!P$10*(B533-formulas!P$2)))</f>
        <v>-0.14173408174931978</v>
      </c>
    </row>
    <row r="534" spans="1:4" ht="12.75">
      <c r="A534">
        <v>533</v>
      </c>
      <c r="B534" s="8">
        <f>'Scatterplot for given r'!C$4+'Scatterplot for given r'!C$6*'Norm Gen'!D534/'Norm Gen'!K$3</f>
        <v>16.422045384801947</v>
      </c>
      <c r="C534" s="8">
        <f>'Scatterplot for given r'!F$4-formulas!L$10*'Scatterplot for given r'!C$4+formulas!L$10*B534+formulas!L$11*'Norm Gen'!H534</f>
        <v>24.624070185217075</v>
      </c>
      <c r="D534">
        <f>IF('Scatterplot for given r'!J$5^2=1,0,C534-(formulas!P$3+formulas!P$10*(B534-formulas!P$2)))</f>
        <v>-0.5349827637186486</v>
      </c>
    </row>
    <row r="535" spans="1:4" ht="12.75">
      <c r="A535">
        <v>534</v>
      </c>
      <c r="B535" s="8">
        <f>'Scatterplot for given r'!C$4+'Scatterplot for given r'!C$6*'Norm Gen'!D535/'Norm Gen'!K$3</f>
        <v>13.292864669208729</v>
      </c>
      <c r="C535" s="8">
        <f>'Scatterplot for given r'!F$4-formulas!L$10*'Scatterplot for given r'!C$4+formulas!L$10*B535+formulas!L$11*'Norm Gen'!H535</f>
        <v>23.841492284802307</v>
      </c>
      <c r="D535">
        <f>IF('Scatterplot for given r'!J$5^2=1,0,C535-(formulas!P$3+formulas!P$10*(B535-formulas!P$2)))</f>
        <v>2.3331501707254354</v>
      </c>
    </row>
    <row r="536" spans="1:4" ht="12.75">
      <c r="A536">
        <v>535</v>
      </c>
      <c r="B536" s="8">
        <f>'Scatterplot for given r'!C$4+'Scatterplot for given r'!C$6*'Norm Gen'!D536/'Norm Gen'!K$3</f>
        <v>18.294940613820337</v>
      </c>
      <c r="C536" s="8">
        <f>'Scatterplot for given r'!F$4-formulas!L$10*'Scatterplot for given r'!C$4+formulas!L$10*B536+formulas!L$11*'Norm Gen'!H536</f>
        <v>25.12063238056962</v>
      </c>
      <c r="D536">
        <f>IF('Scatterplot for given r'!J$5^2=1,0,C536-(formulas!P$3+formulas!P$10*(B536-formulas!P$2)))</f>
        <v>-2.223465002220948</v>
      </c>
    </row>
    <row r="537" spans="1:4" ht="12.75">
      <c r="A537">
        <v>536</v>
      </c>
      <c r="B537" s="8">
        <f>'Scatterplot for given r'!C$4+'Scatterplot for given r'!C$6*'Norm Gen'!D537/'Norm Gen'!K$3</f>
        <v>8.92061666049921</v>
      </c>
      <c r="C537" s="8">
        <f>'Scatterplot for given r'!F$4-formulas!L$10*'Scatterplot for given r'!C$4+formulas!L$10*B537+formulas!L$11*'Norm Gen'!H537</f>
        <v>17.150586663639054</v>
      </c>
      <c r="D537">
        <f>IF('Scatterplot for given r'!J$5^2=1,0,C537-(formulas!P$3+formulas!P$10*(B537-formulas!P$2)))</f>
        <v>0.743200559723423</v>
      </c>
    </row>
    <row r="538" spans="1:4" ht="12.75">
      <c r="A538">
        <v>537</v>
      </c>
      <c r="B538" s="8">
        <f>'Scatterplot for given r'!C$4+'Scatterplot for given r'!C$6*'Norm Gen'!D538/'Norm Gen'!K$3</f>
        <v>8.732779191634053</v>
      </c>
      <c r="C538" s="8">
        <f>'Scatterplot for given r'!F$4-formulas!L$10*'Scatterplot for given r'!C$4+formulas!L$10*B538+formulas!L$11*'Norm Gen'!H538</f>
        <v>13.420556930816996</v>
      </c>
      <c r="D538">
        <f>IF('Scatterplot for given r'!J$5^2=1,0,C538-(formulas!P$3+formulas!P$10*(B538-formulas!P$2)))</f>
        <v>-2.767685459422612</v>
      </c>
    </row>
    <row r="539" spans="1:4" ht="12.75">
      <c r="A539">
        <v>538</v>
      </c>
      <c r="B539" s="8">
        <f>'Scatterplot for given r'!C$4+'Scatterplot for given r'!C$6*'Norm Gen'!D539/'Norm Gen'!K$3</f>
        <v>9.820026527477552</v>
      </c>
      <c r="C539" s="8">
        <f>'Scatterplot for given r'!F$4-formulas!L$10*'Scatterplot for given r'!C$4+formulas!L$10*B539+formulas!L$11*'Norm Gen'!H539</f>
        <v>15.704231760537482</v>
      </c>
      <c r="D539">
        <f>IF('Scatterplot for given r'!J$5^2=1,0,C539-(formulas!P$3+formulas!P$10*(B539-formulas!P$2)))</f>
        <v>-1.752465854852911</v>
      </c>
    </row>
    <row r="540" spans="1:4" ht="12.75">
      <c r="A540">
        <v>539</v>
      </c>
      <c r="B540" s="8">
        <f>'Scatterplot for given r'!C$4+'Scatterplot for given r'!C$6*'Norm Gen'!D540/'Norm Gen'!K$3</f>
        <v>14.422717174411293</v>
      </c>
      <c r="C540" s="8">
        <f>'Scatterplot for given r'!F$4-formulas!L$10*'Scatterplot for given r'!C$4+formulas!L$10*B540+formulas!L$11*'Norm Gen'!H540</f>
        <v>29.844621878384103</v>
      </c>
      <c r="D540">
        <f>IF('Scatterplot for given r'!J$5^2=1,0,C540-(formulas!P$3+formulas!P$10*(B540-formulas!P$2)))</f>
        <v>7.018118508237539</v>
      </c>
    </row>
    <row r="541" spans="1:4" ht="12.75">
      <c r="A541">
        <v>540</v>
      </c>
      <c r="B541" s="8">
        <f>'Scatterplot for given r'!C$4+'Scatterplot for given r'!C$6*'Norm Gen'!D541/'Norm Gen'!K$3</f>
        <v>14.172491375875909</v>
      </c>
      <c r="C541" s="8">
        <f>'Scatterplot for given r'!F$4-formulas!L$10*'Scatterplot for given r'!C$4+formulas!L$10*B541+formulas!L$11*'Norm Gen'!H541</f>
        <v>26.627486262316516</v>
      </c>
      <c r="D541">
        <f>IF('Scatterplot for given r'!J$5^2=1,0,C541-(formulas!P$3+formulas!P$10*(B541-formulas!P$2)))</f>
        <v>4.09291299046124</v>
      </c>
    </row>
    <row r="542" spans="1:4" ht="12.75">
      <c r="A542">
        <v>541</v>
      </c>
      <c r="B542" s="8">
        <f>'Scatterplot for given r'!C$4+'Scatterplot for given r'!C$6*'Norm Gen'!D542/'Norm Gen'!K$3</f>
        <v>7.27625260657277</v>
      </c>
      <c r="C542" s="8">
        <f>'Scatterplot for given r'!F$4-formulas!L$10*'Scatterplot for given r'!C$4+formulas!L$10*B542+formulas!L$11*'Norm Gen'!H542</f>
        <v>16.791407283221588</v>
      </c>
      <c r="D542">
        <f>IF('Scatterplot for given r'!J$5^2=1,0,C542-(formulas!P$3+formulas!P$10*(B542-formulas!P$2)))</f>
        <v>2.3024459088868525</v>
      </c>
    </row>
    <row r="543" spans="1:4" ht="12.75">
      <c r="A543">
        <v>542</v>
      </c>
      <c r="B543" s="8">
        <f>'Scatterplot for given r'!C$4+'Scatterplot for given r'!C$6*'Norm Gen'!D543/'Norm Gen'!K$3</f>
        <v>7.785667464447623</v>
      </c>
      <c r="C543" s="8">
        <f>'Scatterplot for given r'!F$4-formulas!L$10*'Scatterplot for given r'!C$4+formulas!L$10*B543+formulas!L$11*'Norm Gen'!H543</f>
        <v>13.700371522812237</v>
      </c>
      <c r="D543">
        <f>IF('Scatterplot for given r'!J$5^2=1,0,C543-(formulas!P$3+formulas!P$10*(B543-formulas!P$2)))</f>
        <v>-1.3829071857098416</v>
      </c>
    </row>
    <row r="544" spans="1:4" ht="12.75">
      <c r="A544">
        <v>543</v>
      </c>
      <c r="B544" s="8">
        <f>'Scatterplot for given r'!C$4+'Scatterplot for given r'!C$6*'Norm Gen'!D544/'Norm Gen'!K$3</f>
        <v>7.468847079291826</v>
      </c>
      <c r="C544" s="8">
        <f>'Scatterplot for given r'!F$4-formulas!L$10*'Scatterplot for given r'!C$4+formulas!L$10*B544+formulas!L$11*'Norm Gen'!H544</f>
        <v>12.916406348485602</v>
      </c>
      <c r="D544">
        <f>IF('Scatterplot for given r'!J$5^2=1,0,C544-(formulas!P$3+formulas!P$10*(B544-formulas!P$2)))</f>
        <v>-1.7972485773547042</v>
      </c>
    </row>
    <row r="545" spans="1:4" ht="12.75">
      <c r="A545">
        <v>544</v>
      </c>
      <c r="B545" s="8">
        <f>'Scatterplot for given r'!C$4+'Scatterplot for given r'!C$6*'Norm Gen'!D545/'Norm Gen'!K$3</f>
        <v>12.231300887288228</v>
      </c>
      <c r="C545" s="8">
        <f>'Scatterplot for given r'!F$4-formulas!L$10*'Scatterplot for given r'!C$4+formulas!L$10*B545+formulas!L$11*'Norm Gen'!H545</f>
        <v>21.1175320194923</v>
      </c>
      <c r="D545">
        <f>IF('Scatterplot for given r'!J$5^2=1,0,C545-(formulas!P$3+formulas!P$10*(B545-formulas!P$2)))</f>
        <v>0.8476809843227144</v>
      </c>
    </row>
    <row r="546" spans="1:4" ht="12.75">
      <c r="A546">
        <v>545</v>
      </c>
      <c r="B546" s="8">
        <f>'Scatterplot for given r'!C$4+'Scatterplot for given r'!C$6*'Norm Gen'!D546/'Norm Gen'!K$3</f>
        <v>15.916525056713716</v>
      </c>
      <c r="C546" s="8">
        <f>'Scatterplot for given r'!F$4-formulas!L$10*'Scatterplot for given r'!C$4+formulas!L$10*B546+formulas!L$11*'Norm Gen'!H546</f>
        <v>22.740000743706357</v>
      </c>
      <c r="D546">
        <f>IF('Scatterplot for given r'!J$5^2=1,0,C546-(formulas!P$3+formulas!P$10*(B546-formulas!P$2)))</f>
        <v>-1.8292784891264127</v>
      </c>
    </row>
    <row r="547" spans="1:4" ht="12.75">
      <c r="A547">
        <v>546</v>
      </c>
      <c r="B547" s="8">
        <f>'Scatterplot for given r'!C$4+'Scatterplot for given r'!C$6*'Norm Gen'!D547/'Norm Gen'!K$3</f>
        <v>8.880925207090524</v>
      </c>
      <c r="C547" s="8">
        <f>'Scatterplot for given r'!F$4-formulas!L$10*'Scatterplot for given r'!C$4+formulas!L$10*B547+formulas!L$11*'Norm Gen'!H547</f>
        <v>10.955732518070715</v>
      </c>
      <c r="D547">
        <f>IF('Scatterplot for given r'!J$5^2=1,0,C547-(formulas!P$3+formulas!P$10*(B547-formulas!P$2)))</f>
        <v>-5.40534689020145</v>
      </c>
    </row>
    <row r="548" spans="1:4" ht="12.75">
      <c r="A548">
        <v>547</v>
      </c>
      <c r="B548" s="8">
        <f>'Scatterplot for given r'!C$4+'Scatterplot for given r'!C$6*'Norm Gen'!D548/'Norm Gen'!K$3</f>
        <v>12.736066278944547</v>
      </c>
      <c r="C548" s="8">
        <f>'Scatterplot for given r'!F$4-formulas!L$10*'Scatterplot for given r'!C$4+formulas!L$10*B548+formulas!L$11*'Norm Gen'!H548</f>
        <v>21.556284475052347</v>
      </c>
      <c r="D548">
        <f>IF('Scatterplot for given r'!J$5^2=1,0,C548-(formulas!P$3+formulas!P$10*(B548-formulas!P$2)))</f>
        <v>0.6975404829503731</v>
      </c>
    </row>
    <row r="549" spans="1:4" ht="12.75">
      <c r="A549">
        <v>548</v>
      </c>
      <c r="B549" s="8">
        <f>'Scatterplot for given r'!C$4+'Scatterplot for given r'!C$6*'Norm Gen'!D549/'Norm Gen'!K$3</f>
        <v>10.914248120178398</v>
      </c>
      <c r="C549" s="8">
        <f>'Scatterplot for given r'!F$4-formulas!L$10*'Scatterplot for given r'!C$4+formulas!L$10*B549+formulas!L$11*'Norm Gen'!H549</f>
        <v>22.970893663050155</v>
      </c>
      <c r="D549">
        <f>IF('Scatterplot for given r'!J$5^2=1,0,C549-(formulas!P$3+formulas!P$10*(B549-formulas!P$2)))</f>
        <v>4.237604189508744</v>
      </c>
    </row>
    <row r="550" spans="1:4" ht="12.75">
      <c r="A550">
        <v>549</v>
      </c>
      <c r="B550" s="8">
        <f>'Scatterplot for given r'!C$4+'Scatterplot for given r'!C$6*'Norm Gen'!D550/'Norm Gen'!K$3</f>
        <v>14.373225155879195</v>
      </c>
      <c r="C550" s="8">
        <f>'Scatterplot for given r'!F$4-formulas!L$10*'Scatterplot for given r'!C$4+formulas!L$10*B550+formulas!L$11*'Norm Gen'!H550</f>
        <v>23.24567865857158</v>
      </c>
      <c r="D550">
        <f>IF('Scatterplot for given r'!J$5^2=1,0,C550-(formulas!P$3+formulas!P$10*(B550-formulas!P$2)))</f>
        <v>0.47691597671246555</v>
      </c>
    </row>
    <row r="551" spans="1:4" ht="12.75">
      <c r="A551">
        <v>550</v>
      </c>
      <c r="B551" s="8">
        <f>'Scatterplot for given r'!C$4+'Scatterplot for given r'!C$6*'Norm Gen'!D551/'Norm Gen'!K$3</f>
        <v>12.707037908304903</v>
      </c>
      <c r="C551" s="8">
        <f>'Scatterplot for given r'!F$4-formulas!L$10*'Scatterplot for given r'!C$4+formulas!L$10*B551+formulas!L$11*'Norm Gen'!H551</f>
        <v>19.3376919941902</v>
      </c>
      <c r="D551">
        <f>IF('Scatterplot for given r'!J$5^2=1,0,C551-(formulas!P$3+formulas!P$10*(B551-formulas!P$2)))</f>
        <v>-1.487185565498855</v>
      </c>
    </row>
    <row r="552" spans="1:4" ht="12.75">
      <c r="A552">
        <v>551</v>
      </c>
      <c r="B552" s="8">
        <f>'Scatterplot for given r'!C$4+'Scatterplot for given r'!C$6*'Norm Gen'!D552/'Norm Gen'!K$3</f>
        <v>16.91301178655605</v>
      </c>
      <c r="C552" s="8">
        <f>'Scatterplot for given r'!F$4-formulas!L$10*'Scatterplot for given r'!C$4+formulas!L$10*B552+formulas!L$11*'Norm Gen'!H552</f>
        <v>27.517530942369675</v>
      </c>
      <c r="D552">
        <f>IF('Scatterplot for given r'!J$5^2=1,0,C552-(formulas!P$3+formulas!P$10*(B552-formulas!P$2)))</f>
        <v>1.7856838580541492</v>
      </c>
    </row>
    <row r="553" spans="1:4" ht="12.75">
      <c r="A553">
        <v>552</v>
      </c>
      <c r="B553" s="8">
        <f>'Scatterplot for given r'!C$4+'Scatterplot for given r'!C$6*'Norm Gen'!D553/'Norm Gen'!K$3</f>
        <v>15.839686537069845</v>
      </c>
      <c r="C553" s="8">
        <f>'Scatterplot for given r'!F$4-formulas!L$10*'Scatterplot for given r'!C$4+formulas!L$10*B553+formulas!L$11*'Norm Gen'!H553</f>
        <v>25.108506302703585</v>
      </c>
      <c r="D553">
        <f>IF('Scatterplot for given r'!J$5^2=1,0,C553-(formulas!P$3+formulas!P$10*(B553-formulas!P$2)))</f>
        <v>0.628872009455332</v>
      </c>
    </row>
    <row r="554" spans="1:4" ht="12.75">
      <c r="A554">
        <v>553</v>
      </c>
      <c r="B554" s="8">
        <f>'Scatterplot for given r'!C$4+'Scatterplot for given r'!C$6*'Norm Gen'!D554/'Norm Gen'!K$3</f>
        <v>11.602303854845585</v>
      </c>
      <c r="C554" s="8">
        <f>'Scatterplot for given r'!F$4-formulas!L$10*'Scatterplot for given r'!C$4+formulas!L$10*B554+formulas!L$11*'Norm Gen'!H554</f>
        <v>21.032190999521106</v>
      </c>
      <c r="D554">
        <f>IF('Scatterplot for given r'!J$5^2=1,0,C554-(formulas!P$3+formulas!P$10*(B554-formulas!P$2)))</f>
        <v>1.4961698355346194</v>
      </c>
    </row>
    <row r="555" spans="1:4" ht="12.75">
      <c r="A555">
        <v>554</v>
      </c>
      <c r="B555" s="8">
        <f>'Scatterplot for given r'!C$4+'Scatterplot for given r'!C$6*'Norm Gen'!D555/'Norm Gen'!K$3</f>
        <v>18.088831662288932</v>
      </c>
      <c r="C555" s="8">
        <f>'Scatterplot for given r'!F$4-formulas!L$10*'Scatterplot for given r'!C$4+formulas!L$10*B555+formulas!L$11*'Norm Gen'!H555</f>
        <v>24.802527839264233</v>
      </c>
      <c r="D555">
        <f>IF('Scatterplot for given r'!J$5^2=1,0,C555-(formulas!P$3+formulas!P$10*(B555-formulas!P$2)))</f>
        <v>-2.301109100073024</v>
      </c>
    </row>
    <row r="556" spans="1:4" ht="12.75">
      <c r="A556">
        <v>555</v>
      </c>
      <c r="B556" s="8">
        <f>'Scatterplot for given r'!C$4+'Scatterplot for given r'!C$6*'Norm Gen'!D556/'Norm Gen'!K$3</f>
        <v>10.142066342415248</v>
      </c>
      <c r="C556" s="8">
        <f>'Scatterplot for given r'!F$4-formulas!L$10*'Scatterplot for given r'!C$4+formulas!L$10*B556+formulas!L$11*'Norm Gen'!H556</f>
        <v>21.410155115713323</v>
      </c>
      <c r="D556">
        <f>IF('Scatterplot for given r'!J$5^2=1,0,C556-(formulas!P$3+formulas!P$10*(B556-formulas!P$2)))</f>
        <v>3.5777443828956095</v>
      </c>
    </row>
    <row r="557" spans="1:4" ht="12.75">
      <c r="A557">
        <v>556</v>
      </c>
      <c r="B557" s="8">
        <f>'Scatterplot for given r'!C$4+'Scatterplot for given r'!C$6*'Norm Gen'!D557/'Norm Gen'!K$3</f>
        <v>8.031028260574002</v>
      </c>
      <c r="C557" s="8">
        <f>'Scatterplot for given r'!F$4-formulas!L$10*'Scatterplot for given r'!C$4+formulas!L$10*B557+formulas!L$11*'Norm Gen'!H557</f>
        <v>12.413853846525596</v>
      </c>
      <c r="D557">
        <f>IF('Scatterplot for given r'!J$5^2=1,0,C557-(formulas!P$3+formulas!P$10*(B557-formulas!P$2)))</f>
        <v>-2.9556791241439324</v>
      </c>
    </row>
    <row r="558" spans="1:4" ht="12.75">
      <c r="A558">
        <v>557</v>
      </c>
      <c r="B558" s="8">
        <f>'Scatterplot for given r'!C$4+'Scatterplot for given r'!C$6*'Norm Gen'!D558/'Norm Gen'!K$3</f>
        <v>13.622615204900411</v>
      </c>
      <c r="C558" s="8">
        <f>'Scatterplot for given r'!F$4-formulas!L$10*'Scatterplot for given r'!C$4+formulas!L$10*B558+formulas!L$11*'Norm Gen'!H558</f>
        <v>15.691804232937523</v>
      </c>
      <c r="D558">
        <f>IF('Scatterplot for given r'!J$5^2=1,0,C558-(formulas!P$3+formulas!P$10*(B558-formulas!P$2)))</f>
        <v>-6.201246839446322</v>
      </c>
    </row>
    <row r="559" spans="1:4" ht="12.75">
      <c r="A559">
        <v>558</v>
      </c>
      <c r="B559" s="8">
        <f>'Scatterplot for given r'!C$4+'Scatterplot for given r'!C$6*'Norm Gen'!D559/'Norm Gen'!K$3</f>
        <v>11.59649595516305</v>
      </c>
      <c r="C559" s="8">
        <f>'Scatterplot for given r'!F$4-formulas!L$10*'Scatterplot for given r'!C$4+formulas!L$10*B559+formulas!L$11*'Norm Gen'!H559</f>
        <v>20.275091117996876</v>
      </c>
      <c r="D559">
        <f>IF('Scatterplot for given r'!J$5^2=1,0,C559-(formulas!P$3+formulas!P$10*(B559-formulas!P$2)))</f>
        <v>0.7458458369733485</v>
      </c>
    </row>
    <row r="560" spans="1:4" ht="12.75">
      <c r="A560">
        <v>559</v>
      </c>
      <c r="B560" s="8">
        <f>'Scatterplot for given r'!C$4+'Scatterplot for given r'!C$6*'Norm Gen'!D560/'Norm Gen'!K$3</f>
        <v>16.057898997895364</v>
      </c>
      <c r="C560" s="8">
        <f>'Scatterplot for given r'!F$4-formulas!L$10*'Scatterplot for given r'!C$4+formulas!L$10*B560+formulas!L$11*'Norm Gen'!H560</f>
        <v>26.57026135560884</v>
      </c>
      <c r="D560">
        <f>IF('Scatterplot for given r'!J$5^2=1,0,C560-(formulas!P$3+formulas!P$10*(B560-formulas!P$2)))</f>
        <v>1.8360458580641428</v>
      </c>
    </row>
    <row r="561" spans="1:4" ht="12.75">
      <c r="A561">
        <v>560</v>
      </c>
      <c r="B561" s="8">
        <f>'Scatterplot for given r'!C$4+'Scatterplot for given r'!C$6*'Norm Gen'!D561/'Norm Gen'!K$3</f>
        <v>13.13342981620438</v>
      </c>
      <c r="C561" s="8">
        <f>'Scatterplot for given r'!F$4-formulas!L$10*'Scatterplot for given r'!C$4+formulas!L$10*B561+formulas!L$11*'Norm Gen'!H561</f>
        <v>17.60888268651825</v>
      </c>
      <c r="D561">
        <f>IF('Scatterplot for given r'!J$5^2=1,0,C561-(formulas!P$3+formulas!P$10*(B561-formulas!P$2)))</f>
        <v>-3.7134520990535442</v>
      </c>
    </row>
    <row r="562" spans="1:4" ht="12.75">
      <c r="A562">
        <v>561</v>
      </c>
      <c r="B562" s="8">
        <f>'Scatterplot for given r'!C$4+'Scatterplot for given r'!C$6*'Norm Gen'!D562/'Norm Gen'!K$3</f>
        <v>17.251893614902425</v>
      </c>
      <c r="C562" s="8">
        <f>'Scatterplot for given r'!F$4-formulas!L$10*'Scatterplot for given r'!C$4+formulas!L$10*B562+formulas!L$11*'Norm Gen'!H562</f>
        <v>20.815682925255675</v>
      </c>
      <c r="D562">
        <f>IF('Scatterplot for given r'!J$5^2=1,0,C562-(formulas!P$3+formulas!P$10*(B562-formulas!P$2)))</f>
        <v>-5.31152629213063</v>
      </c>
    </row>
    <row r="563" spans="1:4" ht="12.75">
      <c r="A563">
        <v>562</v>
      </c>
      <c r="B563" s="8">
        <f>'Scatterplot for given r'!C$4+'Scatterplot for given r'!C$6*'Norm Gen'!D563/'Norm Gen'!K$3</f>
        <v>9.33051562365135</v>
      </c>
      <c r="C563" s="8">
        <f>'Scatterplot for given r'!F$4-formulas!L$10*'Scatterplot for given r'!C$4+formulas!L$10*B563+formulas!L$11*'Norm Gen'!H563</f>
        <v>10.77533891457896</v>
      </c>
      <c r="D563">
        <f>IF('Scatterplot for given r'!J$5^2=1,0,C563-(formulas!P$3+formulas!P$10*(B563-formulas!P$2)))</f>
        <v>-6.110262646347515</v>
      </c>
    </row>
    <row r="564" spans="1:4" ht="12.75">
      <c r="A564">
        <v>563</v>
      </c>
      <c r="B564" s="8">
        <f>'Scatterplot for given r'!C$4+'Scatterplot for given r'!C$6*'Norm Gen'!D564/'Norm Gen'!K$3</f>
        <v>10.633717193385628</v>
      </c>
      <c r="C564" s="8">
        <f>'Scatterplot for given r'!F$4-formulas!L$10*'Scatterplot for given r'!C$4+formulas!L$10*B564+formulas!L$11*'Norm Gen'!H564</f>
        <v>10.883139984566359</v>
      </c>
      <c r="D564">
        <f>IF('Scatterplot for given r'!J$5^2=1,0,C564-(formulas!P$3+formulas!P$10*(B564-formulas!P$2)))</f>
        <v>-7.522863407716812</v>
      </c>
    </row>
    <row r="565" spans="1:4" ht="12.75">
      <c r="A565">
        <v>564</v>
      </c>
      <c r="B565" s="8">
        <f>'Scatterplot for given r'!C$4+'Scatterplot for given r'!C$6*'Norm Gen'!D565/'Norm Gen'!K$3</f>
        <v>5.974256946520641</v>
      </c>
      <c r="C565" s="8">
        <f>'Scatterplot for given r'!F$4-formulas!L$10*'Scatterplot for given r'!C$4+formulas!L$10*B565+formulas!L$11*'Norm Gen'!H565</f>
        <v>7.186661643562945</v>
      </c>
      <c r="D565">
        <f>IF('Scatterplot for given r'!J$5^2=1,0,C565-(formulas!P$3+formulas!P$10*(B565-formulas!P$2)))</f>
        <v>-5.783304794044265</v>
      </c>
    </row>
    <row r="566" spans="1:4" ht="12.75">
      <c r="A566">
        <v>565</v>
      </c>
      <c r="B566" s="8">
        <f>'Scatterplot for given r'!C$4+'Scatterplot for given r'!C$6*'Norm Gen'!D566/'Norm Gen'!K$3</f>
        <v>11.11764102609191</v>
      </c>
      <c r="C566" s="8">
        <f>'Scatterplot for given r'!F$4-formulas!L$10*'Scatterplot for given r'!C$4+formulas!L$10*B566+formulas!L$11*'Norm Gen'!H566</f>
        <v>16.882218104278216</v>
      </c>
      <c r="D566">
        <f>IF('Scatterplot for given r'!J$5^2=1,0,C566-(formulas!P$3+formulas!P$10*(B566-formulas!P$2)))</f>
        <v>-2.088363092828967</v>
      </c>
    </row>
    <row r="567" spans="1:4" ht="12.75">
      <c r="A567">
        <v>566</v>
      </c>
      <c r="B567" s="8">
        <f>'Scatterplot for given r'!C$4+'Scatterplot for given r'!C$6*'Norm Gen'!D567/'Norm Gen'!K$3</f>
        <v>10.889282636244767</v>
      </c>
      <c r="C567" s="8">
        <f>'Scatterplot for given r'!F$4-formulas!L$10*'Scatterplot for given r'!C$4+formulas!L$10*B567+formulas!L$11*'Norm Gen'!H567</f>
        <v>20.360071352031145</v>
      </c>
      <c r="D567">
        <f>IF('Scatterplot for given r'!J$5^2=1,0,C567-(formulas!P$3+formulas!P$10*(B567-formulas!P$2)))</f>
        <v>1.6559082764123048</v>
      </c>
    </row>
    <row r="568" spans="1:4" ht="12.75">
      <c r="A568">
        <v>567</v>
      </c>
      <c r="B568" s="8">
        <f>'Scatterplot for given r'!C$4+'Scatterplot for given r'!C$6*'Norm Gen'!D568/'Norm Gen'!K$3</f>
        <v>9.5316886567021</v>
      </c>
      <c r="C568" s="8">
        <f>'Scatterplot for given r'!F$4-formulas!L$10*'Scatterplot for given r'!C$4+formulas!L$10*B568+formulas!L$11*'Norm Gen'!H568</f>
        <v>14.553361580751844</v>
      </c>
      <c r="D568">
        <f>IF('Scatterplot for given r'!J$5^2=1,0,C568-(formulas!P$3+formulas!P$10*(B568-formulas!P$2)))</f>
        <v>-2.5669418520671776</v>
      </c>
    </row>
    <row r="569" spans="1:4" ht="12.75">
      <c r="A569">
        <v>568</v>
      </c>
      <c r="B569" s="8">
        <f>'Scatterplot for given r'!C$4+'Scatterplot for given r'!C$6*'Norm Gen'!D569/'Norm Gen'!K$3</f>
        <v>13.336500058557004</v>
      </c>
      <c r="C569" s="8">
        <f>'Scatterplot for given r'!F$4-formulas!L$10*'Scatterplot for given r'!C$4+formulas!L$10*B569+formulas!L$11*'Norm Gen'!H569</f>
        <v>24.96402928655567</v>
      </c>
      <c r="D569">
        <f>IF('Scatterplot for given r'!J$5^2=1,0,C569-(formulas!P$3+formulas!P$10*(B569-formulas!P$2)))</f>
        <v>3.4047792182391454</v>
      </c>
    </row>
    <row r="570" spans="1:4" ht="12.75">
      <c r="A570">
        <v>569</v>
      </c>
      <c r="B570" s="8">
        <f>'Scatterplot for given r'!C$4+'Scatterplot for given r'!C$6*'Norm Gen'!D570/'Norm Gen'!K$3</f>
        <v>13.583974264501489</v>
      </c>
      <c r="C570" s="8">
        <f>'Scatterplot for given r'!F$4-formulas!L$10*'Scatterplot for given r'!C$4+formulas!L$10*B570+formulas!L$11*'Norm Gen'!H570</f>
        <v>25.931469949215938</v>
      </c>
      <c r="D570">
        <f>IF('Scatterplot for given r'!J$5^2=1,0,C570-(formulas!P$3+formulas!P$10*(B570-formulas!P$2)))</f>
        <v>4.0834999739641695</v>
      </c>
    </row>
    <row r="571" spans="1:4" ht="12.75">
      <c r="A571">
        <v>570</v>
      </c>
      <c r="B571" s="8">
        <f>'Scatterplot for given r'!C$4+'Scatterplot for given r'!C$6*'Norm Gen'!D571/'Norm Gen'!K$3</f>
        <v>15.005676570777682</v>
      </c>
      <c r="C571" s="8">
        <f>'Scatterplot for given r'!F$4-formulas!L$10*'Scatterplot for given r'!C$4+formulas!L$10*B571+formulas!L$11*'Norm Gen'!H571</f>
        <v>19.395417397564234</v>
      </c>
      <c r="D571">
        <f>IF('Scatterplot for given r'!J$5^2=1,0,C571-(formulas!P$3+formulas!P$10*(B571-formulas!P$2)))</f>
        <v>-4.111205268343134</v>
      </c>
    </row>
    <row r="572" spans="1:4" ht="12.75">
      <c r="A572">
        <v>571</v>
      </c>
      <c r="B572" s="8">
        <f>'Scatterplot for given r'!C$4+'Scatterplot for given r'!C$6*'Norm Gen'!D572/'Norm Gen'!K$3</f>
        <v>9.01258446301913</v>
      </c>
      <c r="C572" s="8">
        <f>'Scatterplot for given r'!F$4-formulas!L$10*'Scatterplot for given r'!C$4+formulas!L$10*B572+formulas!L$11*'Norm Gen'!H572</f>
        <v>17.525764051084217</v>
      </c>
      <c r="D572">
        <f>IF('Scatterplot for given r'!J$5^2=1,0,C572-(formulas!P$3+formulas!P$10*(B572-formulas!P$2)))</f>
        <v>1.0110821775620096</v>
      </c>
    </row>
    <row r="573" spans="1:4" ht="12.75">
      <c r="A573">
        <v>572</v>
      </c>
      <c r="B573" s="8">
        <f>'Scatterplot for given r'!C$4+'Scatterplot for given r'!C$6*'Norm Gen'!D573/'Norm Gen'!K$3</f>
        <v>13.305734612409509</v>
      </c>
      <c r="C573" s="8">
        <f>'Scatterplot for given r'!F$4-formulas!L$10*'Scatterplot for given r'!C$4+formulas!L$10*B573+formulas!L$11*'Norm Gen'!H573</f>
        <v>21.165369078933477</v>
      </c>
      <c r="D573">
        <f>IF('Scatterplot for given r'!J$5^2=1,0,C573-(formulas!P$3+formulas!P$10*(B573-formulas!P$2)))</f>
        <v>-0.3579879688776373</v>
      </c>
    </row>
    <row r="574" spans="1:4" ht="12.75">
      <c r="A574">
        <v>573</v>
      </c>
      <c r="B574" s="8">
        <f>'Scatterplot for given r'!C$4+'Scatterplot for given r'!C$6*'Norm Gen'!D574/'Norm Gen'!K$3</f>
        <v>13.513509066817745</v>
      </c>
      <c r="C574" s="8">
        <f>'Scatterplot for given r'!F$4-formulas!L$10*'Scatterplot for given r'!C$4+formulas!L$10*B574+formulas!L$11*'Norm Gen'!H574</f>
        <v>17.054486723162064</v>
      </c>
      <c r="D574">
        <f>IF('Scatterplot for given r'!J$5^2=1,0,C574-(formulas!P$3+formulas!P$10*(B574-formulas!P$2)))</f>
        <v>-4.711273854792001</v>
      </c>
    </row>
    <row r="575" spans="1:4" ht="12.75">
      <c r="A575">
        <v>574</v>
      </c>
      <c r="B575" s="8">
        <f>'Scatterplot for given r'!C$4+'Scatterplot for given r'!C$6*'Norm Gen'!D575/'Norm Gen'!K$3</f>
        <v>12.179873948376397</v>
      </c>
      <c r="C575" s="8">
        <f>'Scatterplot for given r'!F$4-formulas!L$10*'Scatterplot for given r'!C$4+formulas!L$10*B575+formulas!L$11*'Norm Gen'!H575</f>
        <v>20.65674277730316</v>
      </c>
      <c r="D575">
        <f>IF('Scatterplot for given r'!J$5^2=1,0,C575-(formulas!P$3+formulas!P$10*(B575-formulas!P$2)))</f>
        <v>0.446889837530712</v>
      </c>
    </row>
    <row r="576" spans="1:4" ht="12.75">
      <c r="A576">
        <v>575</v>
      </c>
      <c r="B576" s="8">
        <f>'Scatterplot for given r'!C$4+'Scatterplot for given r'!C$6*'Norm Gen'!D576/'Norm Gen'!K$3</f>
        <v>11.097810911699518</v>
      </c>
      <c r="C576" s="8">
        <f>'Scatterplot for given r'!F$4-formulas!L$10*'Scatterplot for given r'!C$4+formulas!L$10*B576+formulas!L$11*'Norm Gen'!H576</f>
        <v>24.42983515369179</v>
      </c>
      <c r="D576">
        <f>IF('Scatterplot for given r'!J$5^2=1,0,C576-(formulas!P$3+formulas!P$10*(B576-formulas!P$2)))</f>
        <v>5.4823890900424</v>
      </c>
    </row>
    <row r="577" spans="1:4" ht="12.75">
      <c r="A577">
        <v>576</v>
      </c>
      <c r="B577" s="8">
        <f>'Scatterplot for given r'!C$4+'Scatterplot for given r'!C$6*'Norm Gen'!D577/'Norm Gen'!K$3</f>
        <v>13.320261746411697</v>
      </c>
      <c r="C577" s="8">
        <f>'Scatterplot for given r'!F$4-formulas!L$10*'Scatterplot for given r'!C$4+formulas!L$10*B577+formulas!L$11*'Norm Gen'!H577</f>
        <v>20.80504929625322</v>
      </c>
      <c r="D577">
        <f>IF('Scatterplot for given r'!J$5^2=1,0,C577-(formulas!P$3+formulas!P$10*(B577-formulas!P$2)))</f>
        <v>-0.73525607456045</v>
      </c>
    </row>
    <row r="578" spans="1:4" ht="12.75">
      <c r="A578">
        <v>577</v>
      </c>
      <c r="B578" s="8">
        <f>'Scatterplot for given r'!C$4+'Scatterplot for given r'!C$6*'Norm Gen'!D578/'Norm Gen'!K$3</f>
        <v>6.862581904949413</v>
      </c>
      <c r="C578" s="8">
        <f>'Scatterplot for given r'!F$4-formulas!L$10*'Scatterplot for given r'!C$4+formulas!L$10*B578+formulas!L$11*'Norm Gen'!H578</f>
        <v>13.936415983391996</v>
      </c>
      <c r="D578">
        <f>IF('Scatterplot for given r'!J$5^2=1,0,C578-(formulas!P$3+formulas!P$10*(B578-formulas!P$2)))</f>
        <v>-0.06992957238214359</v>
      </c>
    </row>
    <row r="579" spans="1:4" ht="12.75">
      <c r="A579">
        <v>578</v>
      </c>
      <c r="B579" s="8">
        <f>'Scatterplot for given r'!C$4+'Scatterplot for given r'!C$6*'Norm Gen'!D579/'Norm Gen'!K$3</f>
        <v>6.763711241188484</v>
      </c>
      <c r="C579" s="8">
        <f>'Scatterplot for given r'!F$4-formulas!L$10*'Scatterplot for given r'!C$4+formulas!L$10*B579+formulas!L$11*'Norm Gen'!H579</f>
        <v>17.38835219265566</v>
      </c>
      <c r="D579">
        <f>IF('Scatterplot for given r'!J$5^2=1,0,C579-(formulas!P$3+formulas!P$10*(B579-formulas!P$2)))</f>
        <v>3.497355744602608</v>
      </c>
    </row>
    <row r="580" spans="1:4" ht="12.75">
      <c r="A580">
        <v>579</v>
      </c>
      <c r="B580" s="8">
        <f>'Scatterplot for given r'!C$4+'Scatterplot for given r'!C$6*'Norm Gen'!D580/'Norm Gen'!K$3</f>
        <v>13.691081278765262</v>
      </c>
      <c r="C580" s="8">
        <f>'Scatterplot for given r'!F$4-formulas!L$10*'Scatterplot for given r'!C$4+formulas!L$10*B580+formulas!L$11*'Norm Gen'!H580</f>
        <v>13.049344697128436</v>
      </c>
      <c r="D580">
        <f>IF('Scatterplot for given r'!J$5^2=1,0,C580-(formulas!P$3+formulas!P$10*(B580-formulas!P$2)))</f>
        <v>-8.923583461431068</v>
      </c>
    </row>
    <row r="581" spans="1:4" ht="12.75">
      <c r="A581">
        <v>580</v>
      </c>
      <c r="B581" s="8">
        <f>'Scatterplot for given r'!C$4+'Scatterplot for given r'!C$6*'Norm Gen'!D581/'Norm Gen'!K$3</f>
        <v>12.82324881465098</v>
      </c>
      <c r="C581" s="8">
        <f>'Scatterplot for given r'!F$4-formulas!L$10*'Scatterplot for given r'!C$4+formulas!L$10*B581+formulas!L$11*'Norm Gen'!H581</f>
        <v>24.06588434657891</v>
      </c>
      <c r="D581">
        <f>IF('Scatterplot for given r'!J$5^2=1,0,C581-(formulas!P$3+formulas!P$10*(B581-formulas!P$2)))</f>
        <v>3.1054273961527556</v>
      </c>
    </row>
    <row r="582" spans="1:4" ht="12.75">
      <c r="A582">
        <v>581</v>
      </c>
      <c r="B582" s="8">
        <f>'Scatterplot for given r'!C$4+'Scatterplot for given r'!C$6*'Norm Gen'!D582/'Norm Gen'!K$3</f>
        <v>11.264100494012885</v>
      </c>
      <c r="C582" s="8">
        <f>'Scatterplot for given r'!F$4-formulas!L$10*'Scatterplot for given r'!C$4+formulas!L$10*B582+formulas!L$11*'Norm Gen'!H582</f>
        <v>23.668607470616358</v>
      </c>
      <c r="D582">
        <f>IF('Scatterplot for given r'!J$5^2=1,0,C582-(formulas!P$3+formulas!P$10*(B582-formulas!P$2)))</f>
        <v>4.527156894268035</v>
      </c>
    </row>
    <row r="583" spans="1:4" ht="12.75">
      <c r="A583">
        <v>582</v>
      </c>
      <c r="B583" s="8">
        <f>'Scatterplot for given r'!C$4+'Scatterplot for given r'!C$6*'Norm Gen'!D583/'Norm Gen'!K$3</f>
        <v>14.764172577195474</v>
      </c>
      <c r="C583" s="8">
        <f>'Scatterplot for given r'!F$4-formulas!L$10*'Scatterplot for given r'!C$4+formulas!L$10*B583+formulas!L$11*'Norm Gen'!H583</f>
        <v>20.301112295172498</v>
      </c>
      <c r="D583">
        <f>IF('Scatterplot for given r'!J$5^2=1,0,C583-(formulas!P$3+formulas!P$10*(B583-formulas!P$2)))</f>
        <v>-2.9237557115556214</v>
      </c>
    </row>
    <row r="584" spans="1:4" ht="12.75">
      <c r="A584">
        <v>583</v>
      </c>
      <c r="B584" s="8">
        <f>'Scatterplot for given r'!C$4+'Scatterplot for given r'!C$6*'Norm Gen'!D584/'Norm Gen'!K$3</f>
        <v>18.476333230859165</v>
      </c>
      <c r="C584" s="8">
        <f>'Scatterplot for given r'!F$4-formulas!L$10*'Scatterplot for given r'!C$4+formulas!L$10*B584+formulas!L$11*'Norm Gen'!H584</f>
        <v>25.955218225311423</v>
      </c>
      <c r="D584">
        <f>IF('Scatterplot for given r'!J$5^2=1,0,C584-(formulas!P$3+formulas!P$10*(B584-formulas!P$2)))</f>
        <v>-1.6005038773577844</v>
      </c>
    </row>
    <row r="585" spans="1:4" ht="12.75">
      <c r="A585">
        <v>584</v>
      </c>
      <c r="B585" s="8">
        <f>'Scatterplot for given r'!C$4+'Scatterplot for given r'!C$6*'Norm Gen'!D585/'Norm Gen'!K$3</f>
        <v>3.6009253708728455</v>
      </c>
      <c r="C585" s="8">
        <f>'Scatterplot for given r'!F$4-formulas!L$10*'Scatterplot for given r'!C$4+formulas!L$10*B585+formulas!L$11*'Norm Gen'!H585</f>
        <v>14.16159397790989</v>
      </c>
      <c r="D585">
        <f>IF('Scatterplot for given r'!J$5^2=1,0,C585-(formulas!P$3+formulas!P$10*(B585-formulas!P$2)))</f>
        <v>3.960514378558514</v>
      </c>
    </row>
    <row r="586" spans="1:4" ht="12.75">
      <c r="A586">
        <v>585</v>
      </c>
      <c r="B586" s="8">
        <f>'Scatterplot for given r'!C$4+'Scatterplot for given r'!C$6*'Norm Gen'!D586/'Norm Gen'!K$3</f>
        <v>12.814234001205264</v>
      </c>
      <c r="C586" s="8">
        <f>'Scatterplot for given r'!F$4-formulas!L$10*'Scatterplot for given r'!C$4+formulas!L$10*B586+formulas!L$11*'Norm Gen'!H586</f>
        <v>17.919103960520438</v>
      </c>
      <c r="D586">
        <f>IF('Scatterplot for given r'!J$5^2=1,0,C586-(formulas!P$3+formulas!P$10*(B586-formulas!P$2)))</f>
        <v>-3.0308357075523773</v>
      </c>
    </row>
    <row r="587" spans="1:4" ht="12.75">
      <c r="A587">
        <v>586</v>
      </c>
      <c r="B587" s="8">
        <f>'Scatterplot for given r'!C$4+'Scatterplot for given r'!C$6*'Norm Gen'!D587/'Norm Gen'!K$3</f>
        <v>13.096445981682995</v>
      </c>
      <c r="C587" s="8">
        <f>'Scatterplot for given r'!F$4-formulas!L$10*'Scatterplot for given r'!C$4+formulas!L$10*B587+formulas!L$11*'Norm Gen'!H587</f>
        <v>19.082535039430777</v>
      </c>
      <c r="D587">
        <f>IF('Scatterplot for given r'!J$5^2=1,0,C587-(formulas!P$3+formulas!P$10*(B587-formulas!P$2)))</f>
        <v>-2.1966519391993984</v>
      </c>
    </row>
    <row r="588" spans="1:4" ht="12.75">
      <c r="A588">
        <v>587</v>
      </c>
      <c r="B588" s="8">
        <f>'Scatterplot for given r'!C$4+'Scatterplot for given r'!C$6*'Norm Gen'!D588/'Norm Gen'!K$3</f>
        <v>12.942461616778369</v>
      </c>
      <c r="C588" s="8">
        <f>'Scatterplot for given r'!F$4-formulas!L$10*'Scatterplot for given r'!C$4+formulas!L$10*B588+formulas!L$11*'Norm Gen'!H588</f>
        <v>20.198491592978538</v>
      </c>
      <c r="D588">
        <f>IF('Scatterplot for given r'!J$5^2=1,0,C588-(formulas!P$3+formulas!P$10*(B588-formulas!P$2)))</f>
        <v>-0.9010469599295696</v>
      </c>
    </row>
    <row r="589" spans="1:4" ht="12.75">
      <c r="A589">
        <v>588</v>
      </c>
      <c r="B589" s="8">
        <f>'Scatterplot for given r'!C$4+'Scatterplot for given r'!C$6*'Norm Gen'!D589/'Norm Gen'!K$3</f>
        <v>11.750112979504465</v>
      </c>
      <c r="C589" s="8">
        <f>'Scatterplot for given r'!F$4-formulas!L$10*'Scatterplot for given r'!C$4+formulas!L$10*B589+formulas!L$11*'Norm Gen'!H589</f>
        <v>16.529233217808308</v>
      </c>
      <c r="D589">
        <f>IF('Scatterplot for given r'!J$5^2=1,0,C589-(formulas!P$3+formulas!P$10*(B589-formulas!P$2)))</f>
        <v>-3.179231924946876</v>
      </c>
    </row>
    <row r="590" spans="1:4" ht="12.75">
      <c r="A590">
        <v>589</v>
      </c>
      <c r="B590" s="8">
        <f>'Scatterplot for given r'!C$4+'Scatterplot for given r'!C$6*'Norm Gen'!D590/'Norm Gen'!K$3</f>
        <v>15.76585125359608</v>
      </c>
      <c r="C590" s="8">
        <f>'Scatterplot for given r'!F$4-formulas!L$10*'Scatterplot for given r'!C$4+formulas!L$10*B590+formulas!L$11*'Norm Gen'!H590</f>
        <v>25.397529477300633</v>
      </c>
      <c r="D590">
        <f>IF('Scatterplot for given r'!J$5^2=1,0,C590-(formulas!P$3+formulas!P$10*(B590-formulas!P$2)))</f>
        <v>1.0040363481051067</v>
      </c>
    </row>
    <row r="591" spans="1:4" ht="12.75">
      <c r="A591">
        <v>590</v>
      </c>
      <c r="B591" s="8">
        <f>'Scatterplot for given r'!C$4+'Scatterplot for given r'!C$6*'Norm Gen'!D591/'Norm Gen'!K$3</f>
        <v>13.833928225137987</v>
      </c>
      <c r="C591" s="8">
        <f>'Scatterplot for given r'!F$4-formulas!L$10*'Scatterplot for given r'!C$4+formulas!L$10*B591+formulas!L$11*'Norm Gen'!H591</f>
        <v>25.304088877935946</v>
      </c>
      <c r="D591">
        <f>IF('Scatterplot for given r'!J$5^2=1,0,C591-(formulas!P$3+formulas!P$10*(B591-formulas!P$2)))</f>
        <v>3.1645059486082587</v>
      </c>
    </row>
    <row r="592" spans="1:4" ht="12.75">
      <c r="A592">
        <v>591</v>
      </c>
      <c r="B592" s="8">
        <f>'Scatterplot for given r'!C$4+'Scatterplot for given r'!C$6*'Norm Gen'!D592/'Norm Gen'!K$3</f>
        <v>10.95700134826994</v>
      </c>
      <c r="C592" s="8">
        <f>'Scatterplot for given r'!F$4-formulas!L$10*'Scatterplot for given r'!C$4+formulas!L$10*B592+formulas!L$11*'Norm Gen'!H592</f>
        <v>19.39590485515258</v>
      </c>
      <c r="D592">
        <f>IF('Scatterplot for given r'!J$5^2=1,0,C592-(formulas!P$3+formulas!P$10*(B592-formulas!P$2)))</f>
        <v>0.6127366155043674</v>
      </c>
    </row>
    <row r="593" spans="1:4" ht="12.75">
      <c r="A593">
        <v>592</v>
      </c>
      <c r="B593" s="8">
        <f>'Scatterplot for given r'!C$4+'Scatterplot for given r'!C$6*'Norm Gen'!D593/'Norm Gen'!K$3</f>
        <v>6.2045990841278575</v>
      </c>
      <c r="C593" s="8">
        <f>'Scatterplot for given r'!F$4-formulas!L$10*'Scatterplot for given r'!C$4+formulas!L$10*B593+formulas!L$11*'Norm Gen'!H593</f>
        <v>15.980665612121797</v>
      </c>
      <c r="D593">
        <f>IF('Scatterplot for given r'!J$5^2=1,0,C593-(formulas!P$3+formulas!P$10*(B593-formulas!P$2)))</f>
        <v>2.741966680639493</v>
      </c>
    </row>
    <row r="594" spans="1:4" ht="12.75">
      <c r="A594">
        <v>593</v>
      </c>
      <c r="B594" s="8">
        <f>'Scatterplot for given r'!C$4+'Scatterplot for given r'!C$6*'Norm Gen'!D594/'Norm Gen'!K$3</f>
        <v>13.346779600632605</v>
      </c>
      <c r="C594" s="8">
        <f>'Scatterplot for given r'!F$4-formulas!L$10*'Scatterplot for given r'!C$4+formulas!L$10*B594+formulas!L$11*'Norm Gen'!H594</f>
        <v>26.231658368827215</v>
      </c>
      <c r="D594">
        <f>IF('Scatterplot for given r'!J$5^2=1,0,C594-(formulas!P$3+formulas!P$10*(B594-formulas!P$2)))</f>
        <v>4.660415501422488</v>
      </c>
    </row>
    <row r="595" spans="1:4" ht="12.75">
      <c r="A595">
        <v>594</v>
      </c>
      <c r="B595" s="8">
        <f>'Scatterplot for given r'!C$4+'Scatterplot for given r'!C$6*'Norm Gen'!D595/'Norm Gen'!K$3</f>
        <v>11.753058010680641</v>
      </c>
      <c r="C595" s="8">
        <f>'Scatterplot for given r'!F$4-formulas!L$10*'Scatterplot for given r'!C$4+formulas!L$10*B595+formulas!L$11*'Norm Gen'!H595</f>
        <v>20.35000433948571</v>
      </c>
      <c r="D595">
        <f>IF('Scatterplot for given r'!J$5^2=1,0,C595-(formulas!P$3+formulas!P$10*(B595-formulas!P$2)))</f>
        <v>0.6381033270249894</v>
      </c>
    </row>
    <row r="596" spans="1:4" ht="12.75">
      <c r="A596">
        <v>595</v>
      </c>
      <c r="B596" s="8">
        <f>'Scatterplot for given r'!C$4+'Scatterplot for given r'!C$6*'Norm Gen'!D596/'Norm Gen'!K$3</f>
        <v>12.1438731681279</v>
      </c>
      <c r="C596" s="8">
        <f>'Scatterplot for given r'!F$4-formulas!L$10*'Scatterplot for given r'!C$4+formulas!L$10*B596+formulas!L$11*'Norm Gen'!H596</f>
        <v>18.388397932553694</v>
      </c>
      <c r="D596">
        <f>IF('Scatterplot for given r'!J$5^2=1,0,C596-(formulas!P$3+formulas!P$10*(B596-formulas!P$2)))</f>
        <v>-1.7794540969288413</v>
      </c>
    </row>
    <row r="597" spans="1:4" ht="12.75">
      <c r="A597">
        <v>596</v>
      </c>
      <c r="B597" s="8">
        <f>'Scatterplot for given r'!C$4+'Scatterplot for given r'!C$6*'Norm Gen'!D597/'Norm Gen'!K$3</f>
        <v>7.351357344418293</v>
      </c>
      <c r="C597" s="8">
        <f>'Scatterplot for given r'!F$4-formulas!L$10*'Scatterplot for given r'!C$4+formulas!L$10*B597+formulas!L$11*'Norm Gen'!H597</f>
        <v>21.27936836578679</v>
      </c>
      <c r="D597">
        <f>IF('Scatterplot for given r'!J$5^2=1,0,C597-(formulas!P$3+formulas!P$10*(B597-formulas!P$2)))</f>
        <v>6.702784797298943</v>
      </c>
    </row>
    <row r="598" spans="1:4" ht="12.75">
      <c r="A598">
        <v>597</v>
      </c>
      <c r="B598" s="8">
        <f>'Scatterplot for given r'!C$4+'Scatterplot for given r'!C$6*'Norm Gen'!D598/'Norm Gen'!K$3</f>
        <v>9.30696108928015</v>
      </c>
      <c r="C598" s="8">
        <f>'Scatterplot for given r'!F$4-formulas!L$10*'Scatterplot for given r'!C$4+formulas!L$10*B598+formulas!L$11*'Norm Gen'!H598</f>
        <v>19.499189094141354</v>
      </c>
      <c r="D598">
        <f>IF('Scatterplot for given r'!J$5^2=1,0,C598-(formulas!P$3+formulas!P$10*(B598-formulas!P$2)))</f>
        <v>2.6410678233146108</v>
      </c>
    </row>
    <row r="599" spans="1:4" ht="12.75">
      <c r="A599">
        <v>598</v>
      </c>
      <c r="B599" s="8">
        <f>'Scatterplot for given r'!C$4+'Scatterplot for given r'!C$6*'Norm Gen'!D599/'Norm Gen'!K$3</f>
        <v>14.715195046653474</v>
      </c>
      <c r="C599" s="8">
        <f>'Scatterplot for given r'!F$4-formulas!L$10*'Scatterplot for given r'!C$4+formulas!L$10*B599+formulas!L$11*'Norm Gen'!H599</f>
        <v>26.60157369830454</v>
      </c>
      <c r="D599">
        <f>IF('Scatterplot for given r'!J$5^2=1,0,C599-(formulas!P$3+formulas!P$10*(B599-formulas!P$2)))</f>
        <v>3.4338461438754244</v>
      </c>
    </row>
    <row r="600" spans="1:4" ht="12.75">
      <c r="A600">
        <v>599</v>
      </c>
      <c r="B600" s="8">
        <f>'Scatterplot for given r'!C$4+'Scatterplot for given r'!C$6*'Norm Gen'!D600/'Norm Gen'!K$3</f>
        <v>6.549957088972225</v>
      </c>
      <c r="C600" s="8">
        <f>'Scatterplot for given r'!F$4-formulas!L$10*'Scatterplot for given r'!C$4+formulas!L$10*B600+formulas!L$11*'Norm Gen'!H600</f>
        <v>10.094066705452423</v>
      </c>
      <c r="D600">
        <f>IF('Scatterplot for given r'!J$5^2=1,0,C600-(formulas!P$3+formulas!P$10*(B600-formulas!P$2)))</f>
        <v>-3.5475498983483202</v>
      </c>
    </row>
    <row r="601" spans="1:4" ht="12.75">
      <c r="A601">
        <v>600</v>
      </c>
      <c r="B601" s="8">
        <f>'Scatterplot for given r'!C$4+'Scatterplot for given r'!C$6*'Norm Gen'!D601/'Norm Gen'!K$3</f>
        <v>10.465220848027423</v>
      </c>
      <c r="C601" s="8">
        <f>'Scatterplot for given r'!F$4-formulas!L$10*'Scatterplot for given r'!C$4+formulas!L$10*B601+formulas!L$11*'Norm Gen'!H601</f>
        <v>19.09931632313186</v>
      </c>
      <c r="D601">
        <f>IF('Scatterplot for given r'!J$5^2=1,0,C601-(formulas!P$3+formulas!P$10*(B601-formulas!P$2)))</f>
        <v>0.8898920004332638</v>
      </c>
    </row>
    <row r="602" spans="1:4" ht="12.75">
      <c r="A602">
        <v>601</v>
      </c>
      <c r="B602" s="8">
        <f>'Scatterplot for given r'!C$4+'Scatterplot for given r'!C$6*'Norm Gen'!D602/'Norm Gen'!K$3</f>
        <v>18.036389777042313</v>
      </c>
      <c r="C602" s="8">
        <f>'Scatterplot for given r'!F$4-formulas!L$10*'Scatterplot for given r'!C$4+formulas!L$10*B602+formulas!L$11*'Norm Gen'!H602</f>
        <v>17.48071796568903</v>
      </c>
      <c r="D602">
        <f>IF('Scatterplot for given r'!J$5^2=1,0,C602-(formulas!P$3+formulas!P$10*(B602-formulas!P$2)))</f>
        <v>-9.561736774193832</v>
      </c>
    </row>
    <row r="603" spans="1:4" ht="12.75">
      <c r="A603">
        <v>602</v>
      </c>
      <c r="B603" s="8">
        <f>'Scatterplot for given r'!C$4+'Scatterplot for given r'!C$6*'Norm Gen'!D603/'Norm Gen'!K$3</f>
        <v>17.307588989460555</v>
      </c>
      <c r="C603" s="8">
        <f>'Scatterplot for given r'!F$4-formulas!L$10*'Scatterplot for given r'!C$4+formulas!L$10*B603+formulas!L$11*'Norm Gen'!H603</f>
        <v>24.44843799892319</v>
      </c>
      <c r="D603">
        <f>IF('Scatterplot for given r'!J$5^2=1,0,C603-(formulas!P$3+formulas!P$10*(B603-formulas!P$2)))</f>
        <v>-1.7437491554476026</v>
      </c>
    </row>
    <row r="604" spans="1:4" ht="12.75">
      <c r="A604">
        <v>603</v>
      </c>
      <c r="B604" s="8">
        <f>'Scatterplot for given r'!C$4+'Scatterplot for given r'!C$6*'Norm Gen'!D604/'Norm Gen'!K$3</f>
        <v>11.38995305109913</v>
      </c>
      <c r="C604" s="8">
        <f>'Scatterplot for given r'!F$4-formulas!L$10*'Scatterplot for given r'!C$4+formulas!L$10*B604+formulas!L$11*'Norm Gen'!H604</f>
        <v>14.682614114325037</v>
      </c>
      <c r="D604">
        <f>IF('Scatterplot for given r'!J$5^2=1,0,C604-(formulas!P$3+formulas!P$10*(B604-formulas!P$2)))</f>
        <v>-4.605664445290579</v>
      </c>
    </row>
    <row r="605" spans="1:4" ht="12.75">
      <c r="A605">
        <v>604</v>
      </c>
      <c r="B605" s="8">
        <f>'Scatterplot for given r'!C$4+'Scatterplot for given r'!C$6*'Norm Gen'!D605/'Norm Gen'!K$3</f>
        <v>8.286351365173417</v>
      </c>
      <c r="C605" s="8">
        <f>'Scatterplot for given r'!F$4-formulas!L$10*'Scatterplot for given r'!C$4+formulas!L$10*B605+formulas!L$11*'Norm Gen'!H605</f>
        <v>14.122961524212213</v>
      </c>
      <c r="D605">
        <f>IF('Scatterplot for given r'!J$5^2=1,0,C605-(formulas!P$3+formulas!P$10*(B605-formulas!P$2)))</f>
        <v>-1.544448401823308</v>
      </c>
    </row>
    <row r="606" spans="1:4" ht="12.75">
      <c r="A606">
        <v>605</v>
      </c>
      <c r="B606" s="8">
        <f>'Scatterplot for given r'!C$4+'Scatterplot for given r'!C$6*'Norm Gen'!D606/'Norm Gen'!K$3</f>
        <v>12.405093033327681</v>
      </c>
      <c r="C606" s="8">
        <f>'Scatterplot for given r'!F$4-formulas!L$10*'Scatterplot for given r'!C$4+formulas!L$10*B606+formulas!L$11*'Norm Gen'!H606</f>
        <v>21.591407228007466</v>
      </c>
      <c r="D606">
        <f>IF('Scatterplot for given r'!J$5^2=1,0,C606-(formulas!P$3+formulas!P$10*(B606-formulas!P$2)))</f>
        <v>1.1187986891251782</v>
      </c>
    </row>
    <row r="607" spans="1:4" ht="12.75">
      <c r="A607">
        <v>606</v>
      </c>
      <c r="B607" s="8">
        <f>'Scatterplot for given r'!C$4+'Scatterplot for given r'!C$6*'Norm Gen'!D607/'Norm Gen'!K$3</f>
        <v>13.392783402784488</v>
      </c>
      <c r="C607" s="8">
        <f>'Scatterplot for given r'!F$4-formulas!L$10*'Scatterplot for given r'!C$4+formulas!L$10*B607+formulas!L$11*'Norm Gen'!H607</f>
        <v>20.43964044978396</v>
      </c>
      <c r="D607">
        <f>IF('Scatterplot for given r'!J$5^2=1,0,C607-(formulas!P$3+formulas!P$10*(B607-formulas!P$2)))</f>
        <v>-1.1852735201313003</v>
      </c>
    </row>
    <row r="608" spans="1:4" ht="12.75">
      <c r="A608">
        <v>607</v>
      </c>
      <c r="B608" s="8">
        <f>'Scatterplot for given r'!C$4+'Scatterplot for given r'!C$6*'Norm Gen'!D608/'Norm Gen'!K$3</f>
        <v>9.47775345797934</v>
      </c>
      <c r="C608" s="8">
        <f>'Scatterplot for given r'!F$4-formulas!L$10*'Scatterplot for given r'!C$4+formulas!L$10*B608+formulas!L$11*'Norm Gen'!H608</f>
        <v>16.070891769399637</v>
      </c>
      <c r="D608">
        <f>IF('Scatterplot for given r'!J$5^2=1,0,C608-(formulas!P$3+formulas!P$10*(B608-formulas!P$2)))</f>
        <v>-0.9864872649094956</v>
      </c>
    </row>
    <row r="609" spans="1:4" ht="12.75">
      <c r="A609">
        <v>608</v>
      </c>
      <c r="B609" s="8">
        <f>'Scatterplot for given r'!C$4+'Scatterplot for given r'!C$6*'Norm Gen'!D609/'Norm Gen'!K$3</f>
        <v>14.318722419404352</v>
      </c>
      <c r="C609" s="8">
        <f>'Scatterplot for given r'!F$4-formulas!L$10*'Scatterplot for given r'!C$4+formulas!L$10*B609+formulas!L$11*'Norm Gen'!H609</f>
        <v>22.35386910303879</v>
      </c>
      <c r="D609">
        <f>IF('Scatterplot for given r'!J$5^2=1,0,C609-(formulas!P$3+formulas!P$10*(B609-formulas!P$2)))</f>
        <v>-0.35130705293300934</v>
      </c>
    </row>
    <row r="610" spans="1:4" ht="12.75">
      <c r="A610">
        <v>609</v>
      </c>
      <c r="B610" s="8">
        <f>'Scatterplot for given r'!C$4+'Scatterplot for given r'!C$6*'Norm Gen'!D610/'Norm Gen'!K$3</f>
        <v>18.11628581944968</v>
      </c>
      <c r="C610" s="8">
        <f>'Scatterplot for given r'!F$4-formulas!L$10*'Scatterplot for given r'!C$4+formulas!L$10*B610+formulas!L$11*'Norm Gen'!H610</f>
        <v>29.026769867945315</v>
      </c>
      <c r="D610">
        <f>IF('Scatterplot for given r'!J$5^2=1,0,C610-(formulas!P$3+formulas!P$10*(B610-formulas!P$2)))</f>
        <v>1.8911030785871858</v>
      </c>
    </row>
    <row r="611" spans="1:4" ht="12.75">
      <c r="A611">
        <v>610</v>
      </c>
      <c r="B611" s="8">
        <f>'Scatterplot for given r'!C$4+'Scatterplot for given r'!C$6*'Norm Gen'!D611/'Norm Gen'!K$3</f>
        <v>11.39755586336216</v>
      </c>
      <c r="C611" s="8">
        <f>'Scatterplot for given r'!F$4-formulas!L$10*'Scatterplot for given r'!C$4+formulas!L$10*B611+formulas!L$11*'Norm Gen'!H611</f>
        <v>13.23957257254239</v>
      </c>
      <c r="D611">
        <f>IF('Scatterplot for given r'!J$5^2=1,0,C611-(formulas!P$3+formulas!P$10*(B611-formulas!P$2)))</f>
        <v>-6.057575934713427</v>
      </c>
    </row>
    <row r="612" spans="1:4" ht="12.75">
      <c r="A612">
        <v>611</v>
      </c>
      <c r="B612" s="8">
        <f>'Scatterplot for given r'!C$4+'Scatterplot for given r'!C$6*'Norm Gen'!D612/'Norm Gen'!K$3</f>
        <v>9.86327824584535</v>
      </c>
      <c r="C612" s="8">
        <f>'Scatterplot for given r'!F$4-formulas!L$10*'Scatterplot for given r'!C$4+formulas!L$10*B612+formulas!L$11*'Norm Gen'!H612</f>
        <v>16.155165622241817</v>
      </c>
      <c r="D612">
        <f>IF('Scatterplot for given r'!J$5^2=1,0,C612-(formulas!P$3+formulas!P$10*(B612-formulas!P$2)))</f>
        <v>-1.3519923312443396</v>
      </c>
    </row>
    <row r="613" spans="1:4" ht="12.75">
      <c r="A613">
        <v>612</v>
      </c>
      <c r="B613" s="8">
        <f>'Scatterplot for given r'!C$4+'Scatterplot for given r'!C$6*'Norm Gen'!D613/'Norm Gen'!K$3</f>
        <v>17.416134972855968</v>
      </c>
      <c r="C613" s="8">
        <f>'Scatterplot for given r'!F$4-formulas!L$10*'Scatterplot for given r'!C$4+formulas!L$10*B613+formulas!L$11*'Norm Gen'!H613</f>
        <v>24.06393290837309</v>
      </c>
      <c r="D613">
        <f>IF('Scatterplot for given r'!J$5^2=1,0,C613-(formulas!P$3+formulas!P$10*(B613-formulas!P$2)))</f>
        <v>-2.2548912266256878</v>
      </c>
    </row>
    <row r="614" spans="1:4" ht="12.75">
      <c r="A614">
        <v>613</v>
      </c>
      <c r="B614" s="8">
        <f>'Scatterplot for given r'!C$4+'Scatterplot for given r'!C$6*'Norm Gen'!D614/'Norm Gen'!K$3</f>
        <v>9.805170763617</v>
      </c>
      <c r="C614" s="8">
        <f>'Scatterplot for given r'!F$4-formulas!L$10*'Scatterplot for given r'!C$4+formulas!L$10*B614+formulas!L$11*'Norm Gen'!H614</f>
        <v>21.238687968653032</v>
      </c>
      <c r="D614">
        <f>IF('Scatterplot for given r'!J$5^2=1,0,C614-(formulas!P$3+formulas!P$10*(B614-formulas!P$2)))</f>
        <v>3.799322077766618</v>
      </c>
    </row>
    <row r="615" spans="1:4" ht="12.75">
      <c r="A615">
        <v>614</v>
      </c>
      <c r="B615" s="8">
        <f>'Scatterplot for given r'!C$4+'Scatterplot for given r'!C$6*'Norm Gen'!D615/'Norm Gen'!K$3</f>
        <v>15.121384697627304</v>
      </c>
      <c r="C615" s="8">
        <f>'Scatterplot for given r'!F$4-formulas!L$10*'Scatterplot for given r'!C$4+formulas!L$10*B615+formulas!L$11*'Norm Gen'!H615</f>
        <v>26.766051278700658</v>
      </c>
      <c r="D615">
        <f>IF('Scatterplot for given r'!J$5^2=1,0,C615-(formulas!P$3+formulas!P$10*(B615-formulas!P$2)))</f>
        <v>3.1244357981353943</v>
      </c>
    </row>
    <row r="616" spans="1:4" ht="12.75">
      <c r="A616">
        <v>615</v>
      </c>
      <c r="B616" s="8">
        <f>'Scatterplot for given r'!C$4+'Scatterplot for given r'!C$6*'Norm Gen'!D616/'Norm Gen'!K$3</f>
        <v>10.02234054969986</v>
      </c>
      <c r="C616" s="8">
        <f>'Scatterplot for given r'!F$4-formulas!L$10*'Scatterplot for given r'!C$4+formulas!L$10*B616+formulas!L$11*'Norm Gen'!H616</f>
        <v>21.314657036477996</v>
      </c>
      <c r="D616">
        <f>IF('Scatterplot for given r'!J$5^2=1,0,C616-(formulas!P$3+formulas!P$10*(B616-formulas!P$2)))</f>
        <v>3.621926395161573</v>
      </c>
    </row>
    <row r="617" spans="1:4" ht="12.75">
      <c r="A617">
        <v>616</v>
      </c>
      <c r="B617" s="8">
        <f>'Scatterplot for given r'!C$4+'Scatterplot for given r'!C$6*'Norm Gen'!D617/'Norm Gen'!K$3</f>
        <v>13.843718266481336</v>
      </c>
      <c r="C617" s="8">
        <f>'Scatterplot for given r'!F$4-formulas!L$10*'Scatterplot for given r'!C$4+formulas!L$10*B617+formulas!L$11*'Norm Gen'!H617</f>
        <v>19.115184949380147</v>
      </c>
      <c r="D617">
        <f>IF('Scatterplot for given r'!J$5^2=1,0,C617-(formulas!P$3+formulas!P$10*(B617-formulas!P$2)))</f>
        <v>-3.035819694848115</v>
      </c>
    </row>
    <row r="618" spans="1:4" ht="12.75">
      <c r="A618">
        <v>617</v>
      </c>
      <c r="B618" s="8">
        <f>'Scatterplot for given r'!C$4+'Scatterplot for given r'!C$6*'Norm Gen'!D618/'Norm Gen'!K$3</f>
        <v>11.155849173087798</v>
      </c>
      <c r="C618" s="8">
        <f>'Scatterplot for given r'!F$4-formulas!L$10*'Scatterplot for given r'!C$4+formulas!L$10*B618+formulas!L$11*'Norm Gen'!H618</f>
        <v>16.10038737782435</v>
      </c>
      <c r="D618">
        <f>IF('Scatterplot for given r'!J$5^2=1,0,C618-(formulas!P$3+formulas!P$10*(B618-formulas!P$2)))</f>
        <v>-2.914769990778037</v>
      </c>
    </row>
    <row r="619" spans="1:4" ht="12.75">
      <c r="A619">
        <v>618</v>
      </c>
      <c r="B619" s="8">
        <f>'Scatterplot for given r'!C$4+'Scatterplot for given r'!C$6*'Norm Gen'!D619/'Norm Gen'!K$3</f>
        <v>16.967105277387336</v>
      </c>
      <c r="C619" s="8">
        <f>'Scatterplot for given r'!F$4-formulas!L$10*'Scatterplot for given r'!C$4+formulas!L$10*B619+formulas!L$11*'Norm Gen'!H619</f>
        <v>24.94099487520684</v>
      </c>
      <c r="D619">
        <f>IF('Scatterplot for given r'!J$5^2=1,0,C619-(formulas!P$3+formulas!P$10*(B619-formulas!P$2)))</f>
        <v>-0.8539612817451854</v>
      </c>
    </row>
    <row r="620" spans="1:4" ht="12.75">
      <c r="A620">
        <v>619</v>
      </c>
      <c r="B620" s="8">
        <f>'Scatterplot for given r'!C$4+'Scatterplot for given r'!C$6*'Norm Gen'!D620/'Norm Gen'!K$3</f>
        <v>10.397833778940317</v>
      </c>
      <c r="C620" s="8">
        <f>'Scatterplot for given r'!F$4-formulas!L$10*'Scatterplot for given r'!C$4+formulas!L$10*B620+formulas!L$11*'Norm Gen'!H620</f>
        <v>23.1270856994377</v>
      </c>
      <c r="D620">
        <f>IF('Scatterplot for given r'!J$5^2=1,0,C620-(formulas!P$3+formulas!P$10*(B620-formulas!P$2)))</f>
        <v>4.996279624007396</v>
      </c>
    </row>
    <row r="621" spans="1:4" ht="12.75">
      <c r="A621">
        <v>620</v>
      </c>
      <c r="B621" s="8">
        <f>'Scatterplot for given r'!C$4+'Scatterplot for given r'!C$6*'Norm Gen'!D621/'Norm Gen'!K$3</f>
        <v>12.935668398095066</v>
      </c>
      <c r="C621" s="8">
        <f>'Scatterplot for given r'!F$4-formulas!L$10*'Scatterplot for given r'!C$4+formulas!L$10*B621+formulas!L$11*'Norm Gen'!H621</f>
        <v>20.56059981494712</v>
      </c>
      <c r="D621">
        <f>IF('Scatterplot for given r'!J$5^2=1,0,C621-(formulas!P$3+formulas!P$10*(B621-formulas!P$2)))</f>
        <v>-0.5310133161638007</v>
      </c>
    </row>
    <row r="622" spans="1:4" ht="12.75">
      <c r="A622">
        <v>621</v>
      </c>
      <c r="B622" s="8">
        <f>'Scatterplot for given r'!C$4+'Scatterplot for given r'!C$6*'Norm Gen'!D622/'Norm Gen'!K$3</f>
        <v>18.20627759734771</v>
      </c>
      <c r="C622" s="8">
        <f>'Scatterplot for given r'!F$4-formulas!L$10*'Scatterplot for given r'!C$4+formulas!L$10*B622+formulas!L$11*'Norm Gen'!H622</f>
        <v>24.862626132471863</v>
      </c>
      <c r="D622">
        <f>IF('Scatterplot for given r'!J$5^2=1,0,C622-(formulas!P$3+formulas!P$10*(B622-formulas!P$2)))</f>
        <v>-2.378031064433973</v>
      </c>
    </row>
    <row r="623" spans="1:4" ht="12.75">
      <c r="A623">
        <v>622</v>
      </c>
      <c r="B623" s="8">
        <f>'Scatterplot for given r'!C$4+'Scatterplot for given r'!C$6*'Norm Gen'!D623/'Norm Gen'!K$3</f>
        <v>9.698990425129303</v>
      </c>
      <c r="C623" s="8">
        <f>'Scatterplot for given r'!F$4-formulas!L$10*'Scatterplot for given r'!C$4+formulas!L$10*B623+formulas!L$11*'Norm Gen'!H623</f>
        <v>18.57683392145181</v>
      </c>
      <c r="D623">
        <f>IF('Scatterplot for given r'!J$5^2=1,0,C623-(formulas!P$3+formulas!P$10*(B623-formulas!P$2)))</f>
        <v>1.2613450921343805</v>
      </c>
    </row>
    <row r="624" spans="1:4" ht="12.75">
      <c r="A624">
        <v>623</v>
      </c>
      <c r="B624" s="8">
        <f>'Scatterplot for given r'!C$4+'Scatterplot for given r'!C$6*'Norm Gen'!D624/'Norm Gen'!K$3</f>
        <v>11.286582758745348</v>
      </c>
      <c r="C624" s="8">
        <f>'Scatterplot for given r'!F$4-formulas!L$10*'Scatterplot for given r'!C$4+formulas!L$10*B624+formulas!L$11*'Norm Gen'!H624</f>
        <v>18.754502462911553</v>
      </c>
      <c r="D624">
        <f>IF('Scatterplot for given r'!J$5^2=1,0,C624-(formulas!P$3+formulas!P$10*(B624-formulas!P$2)))</f>
        <v>-0.41317742229131227</v>
      </c>
    </row>
    <row r="625" spans="1:4" ht="12.75">
      <c r="A625">
        <v>624</v>
      </c>
      <c r="B625" s="8">
        <f>'Scatterplot for given r'!C$4+'Scatterplot for given r'!C$6*'Norm Gen'!D625/'Norm Gen'!K$3</f>
        <v>11.00627234787223</v>
      </c>
      <c r="C625" s="8">
        <f>'Scatterplot for given r'!F$4-formulas!L$10*'Scatterplot for given r'!C$4+formulas!L$10*B625+formulas!L$11*'Norm Gen'!H625</f>
        <v>11.220890364193128</v>
      </c>
      <c r="D625">
        <f>IF('Scatterplot for given r'!J$5^2=1,0,C625-(formulas!P$3+formulas!P$10*(B625-formulas!P$2)))</f>
        <v>-7.619760708324424</v>
      </c>
    </row>
    <row r="626" spans="1:4" ht="12.75">
      <c r="A626">
        <v>625</v>
      </c>
      <c r="B626" s="8">
        <f>'Scatterplot for given r'!C$4+'Scatterplot for given r'!C$6*'Norm Gen'!D626/'Norm Gen'!K$3</f>
        <v>13.969215496227797</v>
      </c>
      <c r="C626" s="8">
        <f>'Scatterplot for given r'!F$4-formulas!L$10*'Scatterplot for given r'!C$4+formulas!L$10*B626+formulas!L$11*'Norm Gen'!H626</f>
        <v>22.003787120299894</v>
      </c>
      <c r="D626">
        <f>IF('Scatterplot for given r'!J$5^2=1,0,C626-(formulas!P$3+formulas!P$10*(B626-formulas!P$2)))</f>
        <v>-0.2936309586325798</v>
      </c>
    </row>
    <row r="627" spans="1:4" ht="12.75">
      <c r="A627">
        <v>626</v>
      </c>
      <c r="B627" s="8">
        <f>'Scatterplot for given r'!C$4+'Scatterplot for given r'!C$6*'Norm Gen'!D627/'Norm Gen'!K$3</f>
        <v>15.251708974865823</v>
      </c>
      <c r="C627" s="8">
        <f>'Scatterplot for given r'!F$4-formulas!L$10*'Scatterplot for given r'!C$4+formulas!L$10*B627+formulas!L$11*'Norm Gen'!H627</f>
        <v>24.671419741803643</v>
      </c>
      <c r="D627">
        <f>IF('Scatterplot for given r'!J$5^2=1,0,C627-(formulas!P$3+formulas!P$10*(B627-formulas!P$2)))</f>
        <v>0.8777592711267665</v>
      </c>
    </row>
    <row r="628" spans="1:4" ht="12.75">
      <c r="A628">
        <v>627</v>
      </c>
      <c r="B628" s="8">
        <f>'Scatterplot for given r'!C$4+'Scatterplot for given r'!C$6*'Norm Gen'!D628/'Norm Gen'!K$3</f>
        <v>11.125005883560323</v>
      </c>
      <c r="C628" s="8">
        <f>'Scatterplot for given r'!F$4-formulas!L$10*'Scatterplot for given r'!C$4+formulas!L$10*B628+formulas!L$11*'Norm Gen'!H628</f>
        <v>21.33454575368372</v>
      </c>
      <c r="D628">
        <f>IF('Scatterplot for given r'!J$5^2=1,0,C628-(formulas!P$3+formulas!P$10*(B628-formulas!P$2)))</f>
        <v>2.3553722228633873</v>
      </c>
    </row>
    <row r="629" spans="1:4" ht="12.75">
      <c r="A629">
        <v>628</v>
      </c>
      <c r="B629" s="8">
        <f>'Scatterplot for given r'!C$4+'Scatterplot for given r'!C$6*'Norm Gen'!D629/'Norm Gen'!K$3</f>
        <v>10.906092346387167</v>
      </c>
      <c r="C629" s="8">
        <f>'Scatterplot for given r'!F$4-formulas!L$10*'Scatterplot for given r'!C$4+formulas!L$10*B629+formulas!L$11*'Norm Gen'!H629</f>
        <v>14.226258162587586</v>
      </c>
      <c r="D629">
        <f>IF('Scatterplot for given r'!J$5^2=1,0,C629-(formulas!P$3+formulas!P$10*(B629-formulas!P$2)))</f>
        <v>-4.4975162415307235</v>
      </c>
    </row>
    <row r="630" spans="1:4" ht="12.75">
      <c r="A630">
        <v>629</v>
      </c>
      <c r="B630" s="8">
        <f>'Scatterplot for given r'!C$4+'Scatterplot for given r'!C$6*'Norm Gen'!D630/'Norm Gen'!K$3</f>
        <v>12.5754387470195</v>
      </c>
      <c r="C630" s="8">
        <f>'Scatterplot for given r'!F$4-formulas!L$10*'Scatterplot for given r'!C$4+formulas!L$10*B630+formulas!L$11*'Norm Gen'!H630</f>
        <v>24.064962559099797</v>
      </c>
      <c r="D630">
        <f>IF('Scatterplot for given r'!J$5^2=1,0,C630-(formulas!P$3+formulas!P$10*(B630-formulas!P$2)))</f>
        <v>3.3936173542437125</v>
      </c>
    </row>
    <row r="631" spans="1:4" ht="12.75">
      <c r="A631">
        <v>630</v>
      </c>
      <c r="B631" s="8">
        <f>'Scatterplot for given r'!C$4+'Scatterplot for given r'!C$6*'Norm Gen'!D631/'Norm Gen'!K$3</f>
        <v>10.94765198694011</v>
      </c>
      <c r="C631" s="8">
        <f>'Scatterplot for given r'!F$4-formulas!L$10*'Scatterplot for given r'!C$4+formulas!L$10*B631+formulas!L$11*'Norm Gen'!H631</f>
        <v>14.595184484798779</v>
      </c>
      <c r="D631">
        <f>IF('Scatterplot for given r'!J$5^2=1,0,C631-(formulas!P$3+formulas!P$10*(B631-formulas!P$2)))</f>
        <v>-4.1770761666312985</v>
      </c>
    </row>
    <row r="632" spans="1:4" ht="12.75">
      <c r="A632">
        <v>631</v>
      </c>
      <c r="B632" s="8">
        <f>'Scatterplot for given r'!C$4+'Scatterplot for given r'!C$6*'Norm Gen'!D632/'Norm Gen'!K$3</f>
        <v>12.38501710910929</v>
      </c>
      <c r="C632" s="8">
        <f>'Scatterplot for given r'!F$4-formulas!L$10*'Scatterplot for given r'!C$4+formulas!L$10*B632+formulas!L$11*'Norm Gen'!H632</f>
        <v>15.476757823689507</v>
      </c>
      <c r="D632">
        <f>IF('Scatterplot for given r'!J$5^2=1,0,C632-(formulas!P$3+formulas!P$10*(B632-formulas!P$2)))</f>
        <v>-4.972428803604657</v>
      </c>
    </row>
    <row r="633" spans="1:4" ht="12.75">
      <c r="A633">
        <v>632</v>
      </c>
      <c r="B633" s="8">
        <f>'Scatterplot for given r'!C$4+'Scatterplot for given r'!C$6*'Norm Gen'!D633/'Norm Gen'!K$3</f>
        <v>11.79701744521263</v>
      </c>
      <c r="C633" s="8">
        <f>'Scatterplot for given r'!F$4-formulas!L$10*'Scatterplot for given r'!C$4+formulas!L$10*B633+formulas!L$11*'Norm Gen'!H633</f>
        <v>23.212802474092147</v>
      </c>
      <c r="D633">
        <f>IF('Scatterplot for given r'!J$5^2=1,0,C633-(formulas!P$3+formulas!P$10*(B633-formulas!P$2)))</f>
        <v>3.4496154546774385</v>
      </c>
    </row>
    <row r="634" spans="1:4" ht="12.75">
      <c r="A634">
        <v>633</v>
      </c>
      <c r="B634" s="8">
        <f>'Scatterplot for given r'!C$4+'Scatterplot for given r'!C$6*'Norm Gen'!D634/'Norm Gen'!K$3</f>
        <v>13.729085764202136</v>
      </c>
      <c r="C634" s="8">
        <f>'Scatterplot for given r'!F$4-formulas!L$10*'Scatterplot for given r'!C$4+formulas!L$10*B634+formulas!L$11*'Norm Gen'!H634</f>
        <v>21.97740661687483</v>
      </c>
      <c r="D634">
        <f>IF('Scatterplot for given r'!J$5^2=1,0,C634-(formulas!P$3+formulas!P$10*(B634-formulas!P$2)))</f>
        <v>-0.03986010802769613</v>
      </c>
    </row>
    <row r="635" spans="1:4" ht="12.75">
      <c r="A635">
        <v>634</v>
      </c>
      <c r="B635" s="8">
        <f>'Scatterplot for given r'!C$4+'Scatterplot for given r'!C$6*'Norm Gen'!D635/'Norm Gen'!K$3</f>
        <v>10.660443545266089</v>
      </c>
      <c r="C635" s="8">
        <f>'Scatterplot for given r'!F$4-formulas!L$10*'Scatterplot for given r'!C$4+formulas!L$10*B635+formulas!L$11*'Norm Gen'!H635</f>
        <v>15.985985920161331</v>
      </c>
      <c r="D635">
        <f>IF('Scatterplot for given r'!J$5^2=1,0,C635-(formulas!P$3+formulas!P$10*(B635-formulas!P$2)))</f>
        <v>-2.4511982159823784</v>
      </c>
    </row>
    <row r="636" spans="1:4" ht="12.75">
      <c r="A636">
        <v>635</v>
      </c>
      <c r="B636" s="8">
        <f>'Scatterplot for given r'!C$4+'Scatterplot for given r'!C$6*'Norm Gen'!D636/'Norm Gen'!K$3</f>
        <v>13.164345958781665</v>
      </c>
      <c r="C636" s="8">
        <f>'Scatterplot for given r'!F$4-formulas!L$10*'Scatterplot for given r'!C$4+formulas!L$10*B636+formulas!L$11*'Norm Gen'!H636</f>
        <v>23.64024953232624</v>
      </c>
      <c r="D636">
        <f>IF('Scatterplot for given r'!J$5^2=1,0,C636-(formulas!P$3+formulas!P$10*(B636-formulas!P$2)))</f>
        <v>2.2818459137476133</v>
      </c>
    </row>
    <row r="637" spans="1:4" ht="12.75">
      <c r="A637">
        <v>636</v>
      </c>
      <c r="B637" s="8">
        <f>'Scatterplot for given r'!C$4+'Scatterplot for given r'!C$6*'Norm Gen'!D637/'Norm Gen'!K$3</f>
        <v>18.7736210414939</v>
      </c>
      <c r="C637" s="8">
        <f>'Scatterplot for given r'!F$4-formulas!L$10*'Scatterplot for given r'!C$4+formulas!L$10*B637+formulas!L$11*'Norm Gen'!H637</f>
        <v>32.530247786105285</v>
      </c>
      <c r="D637">
        <f>IF('Scatterplot for given r'!J$5^2=1,0,C637-(formulas!P$3+formulas!P$10*(B637-formulas!P$2)))</f>
        <v>4.627689904362214</v>
      </c>
    </row>
    <row r="638" spans="1:4" ht="12.75">
      <c r="A638">
        <v>637</v>
      </c>
      <c r="B638" s="8">
        <f>'Scatterplot for given r'!C$4+'Scatterplot for given r'!C$6*'Norm Gen'!D638/'Norm Gen'!K$3</f>
        <v>11.175668366691465</v>
      </c>
      <c r="C638" s="8">
        <f>'Scatterplot for given r'!F$4-formulas!L$10*'Scatterplot for given r'!C$4+formulas!L$10*B638+formulas!L$11*'Norm Gen'!H638</f>
        <v>24.48903145825289</v>
      </c>
      <c r="D638">
        <f>IF('Scatterplot for given r'!J$5^2=1,0,C638-(formulas!P$3+formulas!P$10*(B638-formulas!P$2)))</f>
        <v>5.450751697112892</v>
      </c>
    </row>
    <row r="639" spans="1:4" ht="12.75">
      <c r="A639">
        <v>638</v>
      </c>
      <c r="B639" s="8">
        <f>'Scatterplot for given r'!C$4+'Scatterplot for given r'!C$6*'Norm Gen'!D639/'Norm Gen'!K$3</f>
        <v>11.199339362709</v>
      </c>
      <c r="C639" s="8">
        <f>'Scatterplot for given r'!F$4-formulas!L$10*'Scatterplot for given r'!C$4+formulas!L$10*B639+formulas!L$11*'Norm Gen'!H639</f>
        <v>23.880547138739185</v>
      </c>
      <c r="D639">
        <f>IF('Scatterplot for given r'!J$5^2=1,0,C639-(formulas!P$3+formulas!P$10*(B639-formulas!P$2)))</f>
        <v>4.814651215578728</v>
      </c>
    </row>
    <row r="640" spans="1:4" ht="12.75">
      <c r="A640">
        <v>639</v>
      </c>
      <c r="B640" s="8">
        <f>'Scatterplot for given r'!C$4+'Scatterplot for given r'!C$6*'Norm Gen'!D640/'Norm Gen'!K$3</f>
        <v>13.631280270569919</v>
      </c>
      <c r="C640" s="8">
        <f>'Scatterplot for given r'!F$4-formulas!L$10*'Scatterplot for given r'!C$4+formulas!L$10*B640+formulas!L$11*'Norm Gen'!H640</f>
        <v>18.996725309714364</v>
      </c>
      <c r="D640">
        <f>IF('Scatterplot for given r'!J$5^2=1,0,C640-(formulas!P$3+formulas!P$10*(B640-formulas!P$2)))</f>
        <v>-2.9064350059505735</v>
      </c>
    </row>
    <row r="641" spans="1:4" ht="12.75">
      <c r="A641">
        <v>640</v>
      </c>
      <c r="B641" s="8">
        <f>'Scatterplot for given r'!C$4+'Scatterplot for given r'!C$6*'Norm Gen'!D641/'Norm Gen'!K$3</f>
        <v>7.547888432766788</v>
      </c>
      <c r="C641" s="8">
        <f>'Scatterplot for given r'!F$4-formulas!L$10*'Scatterplot for given r'!C$4+formulas!L$10*B641+formulas!L$11*'Norm Gen'!H641</f>
        <v>10.805173565942484</v>
      </c>
      <c r="D641">
        <f>IF('Scatterplot for given r'!J$5^2=1,0,C641-(formulas!P$3+formulas!P$10*(B641-formulas!P$2)))</f>
        <v>-4.00069627228528</v>
      </c>
    </row>
    <row r="642" spans="1:4" ht="12.75">
      <c r="A642">
        <v>641</v>
      </c>
      <c r="B642" s="8">
        <f>'Scatterplot for given r'!C$4+'Scatterplot for given r'!C$6*'Norm Gen'!D642/'Norm Gen'!K$3</f>
        <v>14.821526241264442</v>
      </c>
      <c r="C642" s="8">
        <f>'Scatterplot for given r'!F$4-formulas!L$10*'Scatterplot for given r'!C$4+formulas!L$10*B642+formulas!L$11*'Norm Gen'!H642</f>
        <v>27.30939605393103</v>
      </c>
      <c r="D642">
        <f>IF('Scatterplot for given r'!J$5^2=1,0,C642-(formulas!P$3+formulas!P$10*(B642-formulas!P$2)))</f>
        <v>4.017615439122448</v>
      </c>
    </row>
    <row r="643" spans="1:4" ht="12.75">
      <c r="A643">
        <v>642</v>
      </c>
      <c r="B643" s="8">
        <f>'Scatterplot for given r'!C$4+'Scatterplot for given r'!C$6*'Norm Gen'!D643/'Norm Gen'!K$3</f>
        <v>14.138870804306686</v>
      </c>
      <c r="C643" s="8">
        <f>'Scatterplot for given r'!F$4-formulas!L$10*'Scatterplot for given r'!C$4+formulas!L$10*B643+formulas!L$11*'Norm Gen'!H643</f>
        <v>24.242232902929704</v>
      </c>
      <c r="D643">
        <f>IF('Scatterplot for given r'!J$5^2=1,0,C643-(formulas!P$3+formulas!P$10*(B643-formulas!P$2)))</f>
        <v>1.7468836312385214</v>
      </c>
    </row>
    <row r="644" spans="1:4" ht="12.75">
      <c r="A644">
        <v>643</v>
      </c>
      <c r="B644" s="8">
        <f>'Scatterplot for given r'!C$4+'Scatterplot for given r'!C$6*'Norm Gen'!D644/'Norm Gen'!K$3</f>
        <v>12.64468220940088</v>
      </c>
      <c r="C644" s="8">
        <f>'Scatterplot for given r'!F$4-formulas!L$10*'Scatterplot for given r'!C$4+formulas!L$10*B644+formulas!L$11*'Norm Gen'!H644</f>
        <v>23.9504521468749</v>
      </c>
      <c r="D644">
        <f>IF('Scatterplot for given r'!J$5^2=1,0,C644-(formulas!P$3+formulas!P$10*(B644-formulas!P$2)))</f>
        <v>3.198322902573871</v>
      </c>
    </row>
    <row r="645" spans="1:4" ht="12.75">
      <c r="A645">
        <v>644</v>
      </c>
      <c r="B645" s="8">
        <f>'Scatterplot for given r'!C$4+'Scatterplot for given r'!C$6*'Norm Gen'!D645/'Norm Gen'!K$3</f>
        <v>15.736252582063305</v>
      </c>
      <c r="C645" s="8">
        <f>'Scatterplot for given r'!F$4-formulas!L$10*'Scatterplot for given r'!C$4+formulas!L$10*B645+formulas!L$11*'Norm Gen'!H645</f>
        <v>31.450405972073057</v>
      </c>
      <c r="D645">
        <f>IF('Scatterplot for given r'!J$5^2=1,0,C645-(formulas!P$3+formulas!P$10*(B645-formulas!P$2)))</f>
        <v>7.091444626332439</v>
      </c>
    </row>
    <row r="646" spans="1:4" ht="12.75">
      <c r="A646">
        <v>645</v>
      </c>
      <c r="B646" s="8">
        <f>'Scatterplot for given r'!C$4+'Scatterplot for given r'!C$6*'Norm Gen'!D646/'Norm Gen'!K$3</f>
        <v>13.547445261932952</v>
      </c>
      <c r="C646" s="8">
        <f>'Scatterplot for given r'!F$4-formulas!L$10*'Scatterplot for given r'!C$4+formulas!L$10*B646+formulas!L$11*'Norm Gen'!H646</f>
        <v>14.149995684646319</v>
      </c>
      <c r="D646">
        <f>IF('Scatterplot for given r'!J$5^2=1,0,C646-(formulas!P$3+formulas!P$10*(B646-formulas!P$2)))</f>
        <v>-7.6553571209421545</v>
      </c>
    </row>
    <row r="647" spans="1:4" ht="12.75">
      <c r="A647">
        <v>646</v>
      </c>
      <c r="B647" s="8">
        <f>'Scatterplot for given r'!C$4+'Scatterplot for given r'!C$6*'Norm Gen'!D647/'Norm Gen'!K$3</f>
        <v>7.626808023872461</v>
      </c>
      <c r="C647" s="8">
        <f>'Scatterplot for given r'!F$4-formulas!L$10*'Scatterplot for given r'!C$4+formulas!L$10*B647+formulas!L$11*'Norm Gen'!H647</f>
        <v>10.344499428930673</v>
      </c>
      <c r="D647">
        <f>IF('Scatterplot for given r'!J$5^2=1,0,C647-(formulas!P$3+formulas!P$10*(B647-formulas!P$2)))</f>
        <v>-4.553443265587045</v>
      </c>
    </row>
    <row r="648" spans="1:4" ht="12.75">
      <c r="A648">
        <v>647</v>
      </c>
      <c r="B648" s="8">
        <f>'Scatterplot for given r'!C$4+'Scatterplot for given r'!C$6*'Norm Gen'!D648/'Norm Gen'!K$3</f>
        <v>14.840612828896404</v>
      </c>
      <c r="C648" s="8">
        <f>'Scatterplot for given r'!F$4-formulas!L$10*'Scatterplot for given r'!C$4+formulas!L$10*B648+formulas!L$11*'Norm Gen'!H648</f>
        <v>26.122793103665067</v>
      </c>
      <c r="D648">
        <f>IF('Scatterplot for given r'!J$5^2=1,0,C648-(formulas!P$3+formulas!P$10*(B648-formulas!P$2)))</f>
        <v>2.8087448032858617</v>
      </c>
    </row>
    <row r="649" spans="1:4" ht="12.75">
      <c r="A649">
        <v>648</v>
      </c>
      <c r="B649" s="8">
        <f>'Scatterplot for given r'!C$4+'Scatterplot for given r'!C$6*'Norm Gen'!D649/'Norm Gen'!K$3</f>
        <v>13.089597784053083</v>
      </c>
      <c r="C649" s="8">
        <f>'Scatterplot for given r'!F$4-formulas!L$10*'Scatterplot for given r'!C$4+formulas!L$10*B649+formulas!L$11*'Norm Gen'!H649</f>
        <v>18.35031820889348</v>
      </c>
      <c r="D649">
        <f>IF('Scatterplot for given r'!J$5^2=1,0,C649-(formulas!P$3+formulas!P$10*(B649-formulas!P$2)))</f>
        <v>-2.9208792058351314</v>
      </c>
    </row>
    <row r="650" spans="1:4" ht="12.75">
      <c r="A650">
        <v>649</v>
      </c>
      <c r="B650" s="8">
        <f>'Scatterplot for given r'!C$4+'Scatterplot for given r'!C$6*'Norm Gen'!D650/'Norm Gen'!K$3</f>
        <v>14.131810156878238</v>
      </c>
      <c r="C650" s="8">
        <f>'Scatterplot for given r'!F$4-formulas!L$10*'Scatterplot for given r'!C$4+formulas!L$10*B650+formulas!L$11*'Norm Gen'!H650</f>
        <v>24.800692041654806</v>
      </c>
      <c r="D650">
        <f>IF('Scatterplot for given r'!J$5^2=1,0,C650-(formulas!P$3+formulas!P$10*(B650-formulas!P$2)))</f>
        <v>2.3135801919634815</v>
      </c>
    </row>
    <row r="651" spans="1:4" ht="12.75">
      <c r="A651">
        <v>650</v>
      </c>
      <c r="B651" s="8">
        <f>'Scatterplot for given r'!C$4+'Scatterplot for given r'!C$6*'Norm Gen'!D651/'Norm Gen'!K$3</f>
        <v>12.150597735324213</v>
      </c>
      <c r="C651" s="8">
        <f>'Scatterplot for given r'!F$4-formulas!L$10*'Scatterplot for given r'!C$4+formulas!L$10*B651+formulas!L$11*'Norm Gen'!H651</f>
        <v>19.58575067431092</v>
      </c>
      <c r="D651">
        <f>IF('Scatterplot for given r'!J$5^2=1,0,C651-(formulas!P$3+formulas!P$10*(B651-formulas!P$2)))</f>
        <v>-0.5899466835673159</v>
      </c>
    </row>
    <row r="652" spans="1:4" ht="12.75">
      <c r="A652">
        <v>651</v>
      </c>
      <c r="B652" s="8">
        <f>'Scatterplot for given r'!C$4+'Scatterplot for given r'!C$6*'Norm Gen'!D652/'Norm Gen'!K$3</f>
        <v>7.28862942709196</v>
      </c>
      <c r="C652" s="8">
        <f>'Scatterplot for given r'!F$4-formulas!L$10*'Scatterplot for given r'!C$4+formulas!L$10*B652+formulas!L$11*'Norm Gen'!H652</f>
        <v>17.052737498095254</v>
      </c>
      <c r="D652">
        <f>IF('Scatterplot for given r'!J$5^2=1,0,C652-(formulas!P$3+formulas!P$10*(B652-formulas!P$2)))</f>
        <v>2.5493364998214645</v>
      </c>
    </row>
    <row r="653" spans="1:4" ht="12.75">
      <c r="A653">
        <v>652</v>
      </c>
      <c r="B653" s="8">
        <f>'Scatterplot for given r'!C$4+'Scatterplot for given r'!C$6*'Norm Gen'!D653/'Norm Gen'!K$3</f>
        <v>13.23023975027762</v>
      </c>
      <c r="C653" s="8">
        <f>'Scatterplot for given r'!F$4-formulas!L$10*'Scatterplot for given r'!C$4+formulas!L$10*B653+formulas!L$11*'Norm Gen'!H653</f>
        <v>18.36810257907452</v>
      </c>
      <c r="D653">
        <f>IF('Scatterplot for given r'!J$5^2=1,0,C653-(formulas!P$3+formulas!P$10*(B653-formulas!P$2)))</f>
        <v>-3.067177129582724</v>
      </c>
    </row>
    <row r="654" spans="1:4" ht="12.75">
      <c r="A654">
        <v>653</v>
      </c>
      <c r="B654" s="8">
        <f>'Scatterplot for given r'!C$4+'Scatterplot for given r'!C$6*'Norm Gen'!D654/'Norm Gen'!K$3</f>
        <v>16.943627499082723</v>
      </c>
      <c r="C654" s="8">
        <f>'Scatterplot for given r'!F$4-formulas!L$10*'Scatterplot for given r'!C$4+formulas!L$10*B654+formulas!L$11*'Norm Gen'!H654</f>
        <v>26.68236573242608</v>
      </c>
      <c r="D654">
        <f>IF('Scatterplot for given r'!J$5^2=1,0,C654-(formulas!P$3+formulas!P$10*(B654-formulas!P$2)))</f>
        <v>0.9148003168294387</v>
      </c>
    </row>
    <row r="655" spans="1:4" ht="12.75">
      <c r="A655">
        <v>654</v>
      </c>
      <c r="B655" s="8">
        <f>'Scatterplot for given r'!C$4+'Scatterplot for given r'!C$6*'Norm Gen'!D655/'Norm Gen'!K$3</f>
        <v>16.413994877415853</v>
      </c>
      <c r="C655" s="8">
        <f>'Scatterplot for given r'!F$4-formulas!L$10*'Scatterplot for given r'!C$4+formulas!L$10*B655+formulas!L$11*'Norm Gen'!H655</f>
        <v>18.001836855264227</v>
      </c>
      <c r="D655">
        <f>IF('Scatterplot for given r'!J$5^2=1,0,C655-(formulas!P$3+formulas!P$10*(B655-formulas!P$2)))</f>
        <v>-7.1478238350543855</v>
      </c>
    </row>
    <row r="656" spans="1:4" ht="12.75">
      <c r="A656">
        <v>655</v>
      </c>
      <c r="B656" s="8">
        <f>'Scatterplot for given r'!C$4+'Scatterplot for given r'!C$6*'Norm Gen'!D656/'Norm Gen'!K$3</f>
        <v>8.595315887657144</v>
      </c>
      <c r="C656" s="8">
        <f>'Scatterplot for given r'!F$4-formulas!L$10*'Scatterplot for given r'!C$4+formulas!L$10*B656+formulas!L$11*'Norm Gen'!H656</f>
        <v>22.61476542317762</v>
      </c>
      <c r="D656">
        <f>IF('Scatterplot for given r'!J$5^2=1,0,C656-(formulas!P$3+formulas!P$10*(B656-formulas!P$2)))</f>
        <v>6.5868968875777405</v>
      </c>
    </row>
    <row r="657" spans="1:4" ht="12.75">
      <c r="A657">
        <v>656</v>
      </c>
      <c r="B657" s="8">
        <f>'Scatterplot for given r'!C$4+'Scatterplot for given r'!C$6*'Norm Gen'!D657/'Norm Gen'!K$3</f>
        <v>8.970273628529416</v>
      </c>
      <c r="C657" s="8">
        <f>'Scatterplot for given r'!F$4-formulas!L$10*'Scatterplot for given r'!C$4+formulas!L$10*B657+formulas!L$11*'Norm Gen'!H657</f>
        <v>16.69338514355242</v>
      </c>
      <c r="D657">
        <f>IF('Scatterplot for given r'!J$5^2=1,0,C657-(formulas!P$3+formulas!P$10*(B657-formulas!P$2)))</f>
        <v>0.22806591026821366</v>
      </c>
    </row>
    <row r="658" spans="1:4" ht="12.75">
      <c r="A658">
        <v>657</v>
      </c>
      <c r="B658" s="8">
        <f>'Scatterplot for given r'!C$4+'Scatterplot for given r'!C$6*'Norm Gen'!D658/'Norm Gen'!K$3</f>
        <v>12.12316762070385</v>
      </c>
      <c r="C658" s="8">
        <f>'Scatterplot for given r'!F$4-formulas!L$10*'Scatterplot for given r'!C$4+formulas!L$10*B658+formulas!L$11*'Norm Gen'!H658</f>
        <v>19.19310999707276</v>
      </c>
      <c r="D658">
        <f>IF('Scatterplot for given r'!J$5^2=1,0,C658-(formulas!P$3+formulas!P$10*(B658-formulas!P$2)))</f>
        <v>-0.9505855604150497</v>
      </c>
    </row>
    <row r="659" spans="1:4" ht="12.75">
      <c r="A659">
        <v>658</v>
      </c>
      <c r="B659" s="8">
        <f>'Scatterplot for given r'!C$4+'Scatterplot for given r'!C$6*'Norm Gen'!D659/'Norm Gen'!K$3</f>
        <v>12.188863233162792</v>
      </c>
      <c r="C659" s="8">
        <f>'Scatterplot for given r'!F$4-formulas!L$10*'Scatterplot for given r'!C$4+formulas!L$10*B659+formulas!L$11*'Norm Gen'!H659</f>
        <v>22.670271362860625</v>
      </c>
      <c r="D659">
        <f>IF('Scatterplot for given r'!J$5^2=1,0,C659-(formulas!P$3+formulas!P$10*(B659-formulas!P$2)))</f>
        <v>2.4499309241707152</v>
      </c>
    </row>
    <row r="660" spans="1:4" ht="12.75">
      <c r="A660">
        <v>659</v>
      </c>
      <c r="B660" s="8">
        <f>'Scatterplot for given r'!C$4+'Scatterplot for given r'!C$6*'Norm Gen'!D660/'Norm Gen'!K$3</f>
        <v>16.537500970833804</v>
      </c>
      <c r="C660" s="8">
        <f>'Scatterplot for given r'!F$4-formulas!L$10*'Scatterplot for given r'!C$4+formulas!L$10*B660+formulas!L$11*'Norm Gen'!H660</f>
        <v>21.616318128022492</v>
      </c>
      <c r="D660">
        <f>IF('Scatterplot for given r'!J$5^2=1,0,C660-(formulas!P$3+formulas!P$10*(B660-formulas!P$2)))</f>
        <v>-3.6774330046170682</v>
      </c>
    </row>
    <row r="661" spans="1:4" ht="12.75">
      <c r="A661">
        <v>660</v>
      </c>
      <c r="B661" s="8">
        <f>'Scatterplot for given r'!C$4+'Scatterplot for given r'!C$6*'Norm Gen'!D661/'Norm Gen'!K$3</f>
        <v>10.563762016854689</v>
      </c>
      <c r="C661" s="8">
        <f>'Scatterplot for given r'!F$4-formulas!L$10*'Scatterplot for given r'!C$4+formulas!L$10*B661+formulas!L$11*'Norm Gen'!H661</f>
        <v>21.42037902177171</v>
      </c>
      <c r="D661">
        <f>IF('Scatterplot for given r'!J$5^2=1,0,C661-(formulas!P$3+formulas!P$10*(B661-formulas!P$2)))</f>
        <v>3.0959900021079676</v>
      </c>
    </row>
    <row r="662" spans="1:4" ht="12.75">
      <c r="A662">
        <v>661</v>
      </c>
      <c r="B662" s="8">
        <f>'Scatterplot for given r'!C$4+'Scatterplot for given r'!C$6*'Norm Gen'!D662/'Norm Gen'!K$3</f>
        <v>8.897894701265407</v>
      </c>
      <c r="C662" s="8">
        <f>'Scatterplot for given r'!F$4-formulas!L$10*'Scatterplot for given r'!C$4+formulas!L$10*B662+formulas!L$11*'Norm Gen'!H662</f>
        <v>20.831678391685607</v>
      </c>
      <c r="D662">
        <f>IF('Scatterplot for given r'!J$5^2=1,0,C662-(formulas!P$3+formulas!P$10*(B662-formulas!P$2)))</f>
        <v>4.450801240209412</v>
      </c>
    </row>
    <row r="663" spans="1:4" ht="12.75">
      <c r="A663">
        <v>662</v>
      </c>
      <c r="B663" s="8">
        <f>'Scatterplot for given r'!C$4+'Scatterplot for given r'!C$6*'Norm Gen'!D663/'Norm Gen'!K$3</f>
        <v>9.91113098710416</v>
      </c>
      <c r="C663" s="8">
        <f>'Scatterplot for given r'!F$4-formulas!L$10*'Scatterplot for given r'!C$4+formulas!L$10*B663+formulas!L$11*'Norm Gen'!H663</f>
        <v>14.520783364471978</v>
      </c>
      <c r="D663">
        <f>IF('Scatterplot for given r'!J$5^2=1,0,C663-(formulas!P$3+formulas!P$10*(B663-formulas!P$2)))</f>
        <v>-3.04220278714946</v>
      </c>
    </row>
    <row r="664" spans="1:4" ht="12.75">
      <c r="A664">
        <v>663</v>
      </c>
      <c r="B664" s="8">
        <f>'Scatterplot for given r'!C$4+'Scatterplot for given r'!C$6*'Norm Gen'!D664/'Norm Gen'!K$3</f>
        <v>14.017468104496139</v>
      </c>
      <c r="C664" s="8">
        <f>'Scatterplot for given r'!F$4-formulas!L$10*'Scatterplot for given r'!C$4+formulas!L$10*B664+formulas!L$11*'Norm Gen'!H664</f>
        <v>17.388740413691863</v>
      </c>
      <c r="D664">
        <f>IF('Scatterplot for given r'!J$5^2=1,0,C664-(formulas!P$3+formulas!P$10*(B664-formulas!P$2)))</f>
        <v>-4.964972374887008</v>
      </c>
    </row>
    <row r="665" spans="1:4" ht="12.75">
      <c r="A665">
        <v>664</v>
      </c>
      <c r="B665" s="8">
        <f>'Scatterplot for given r'!C$4+'Scatterplot for given r'!C$6*'Norm Gen'!D665/'Norm Gen'!K$3</f>
        <v>5.9355667616583805</v>
      </c>
      <c r="C665" s="8">
        <f>'Scatterplot for given r'!F$4-formulas!L$10*'Scatterplot for given r'!C$4+formulas!L$10*B665+formulas!L$11*'Norm Gen'!H665</f>
        <v>9.890273049028659</v>
      </c>
      <c r="D665">
        <f>IF('Scatterplot for given r'!J$5^2=1,0,C665-(formulas!P$3+formulas!P$10*(B665-formulas!P$2)))</f>
        <v>-3.0345548395725803</v>
      </c>
    </row>
    <row r="666" spans="1:4" ht="12.75">
      <c r="A666">
        <v>665</v>
      </c>
      <c r="B666" s="8">
        <f>'Scatterplot for given r'!C$4+'Scatterplot for given r'!C$6*'Norm Gen'!D666/'Norm Gen'!K$3</f>
        <v>8.462847180960857</v>
      </c>
      <c r="C666" s="8">
        <f>'Scatterplot for given r'!F$4-formulas!L$10*'Scatterplot for given r'!C$4+formulas!L$10*B666+formulas!L$11*'Norm Gen'!H666</f>
        <v>12.271430653317353</v>
      </c>
      <c r="D666">
        <f>IF('Scatterplot for given r'!J$5^2=1,0,C666-(formulas!P$3+formulas!P$10*(B666-formulas!P$2)))</f>
        <v>-3.6018910578035204</v>
      </c>
    </row>
    <row r="667" spans="1:4" ht="12.75">
      <c r="A667">
        <v>666</v>
      </c>
      <c r="B667" s="8">
        <f>'Scatterplot for given r'!C$4+'Scatterplot for given r'!C$6*'Norm Gen'!D667/'Norm Gen'!K$3</f>
        <v>17.478169648929697</v>
      </c>
      <c r="C667" s="8">
        <f>'Scatterplot for given r'!F$4-formulas!L$10*'Scatterplot for given r'!C$4+formulas!L$10*B667+formulas!L$11*'Norm Gen'!H667</f>
        <v>25.132095193362353</v>
      </c>
      <c r="D667">
        <f>IF('Scatterplot for given r'!J$5^2=1,0,C667-(formulas!P$3+formulas!P$10*(B667-formulas!P$2)))</f>
        <v>-1.2591027303891096</v>
      </c>
    </row>
    <row r="668" spans="1:4" ht="12.75">
      <c r="A668">
        <v>667</v>
      </c>
      <c r="B668" s="8">
        <f>'Scatterplot for given r'!C$4+'Scatterplot for given r'!C$6*'Norm Gen'!D668/'Norm Gen'!K$3</f>
        <v>11.664398950686481</v>
      </c>
      <c r="C668" s="8">
        <f>'Scatterplot for given r'!F$4-formulas!L$10*'Scatterplot for given r'!C$4+formulas!L$10*B668+formulas!L$11*'Norm Gen'!H668</f>
        <v>21.28913594272259</v>
      </c>
      <c r="D668">
        <f>IF('Scatterplot for given r'!J$5^2=1,0,C668-(formulas!P$3+formulas!P$10*(B668-formulas!P$2)))</f>
        <v>1.680670500255058</v>
      </c>
    </row>
    <row r="669" spans="1:4" ht="12.75">
      <c r="A669">
        <v>668</v>
      </c>
      <c r="B669" s="8">
        <f>'Scatterplot for given r'!C$4+'Scatterplot for given r'!C$6*'Norm Gen'!D669/'Norm Gen'!K$3</f>
        <v>7.139252213092876</v>
      </c>
      <c r="C669" s="8">
        <f>'Scatterplot for given r'!F$4-formulas!L$10*'Scatterplot for given r'!C$4+formulas!L$10*B669+formulas!L$11*'Norm Gen'!H669</f>
        <v>16.52025137234891</v>
      </c>
      <c r="D669">
        <f>IF('Scatterplot for given r'!J$5^2=1,0,C669-(formulas!P$3+formulas!P$10*(B669-formulas!P$2)))</f>
        <v>2.1911237904073886</v>
      </c>
    </row>
    <row r="670" spans="1:4" ht="12.75">
      <c r="A670">
        <v>669</v>
      </c>
      <c r="B670" s="8">
        <f>'Scatterplot for given r'!C$4+'Scatterplot for given r'!C$6*'Norm Gen'!D670/'Norm Gen'!K$3</f>
        <v>12.133440776994444</v>
      </c>
      <c r="C670" s="8">
        <f>'Scatterplot for given r'!F$4-formulas!L$10*'Scatterplot for given r'!C$4+formulas!L$10*B670+formulas!L$11*'Norm Gen'!H670</f>
        <v>17.386556523475228</v>
      </c>
      <c r="D670">
        <f>IF('Scatterplot for given r'!J$5^2=1,0,C670-(formulas!P$3+formulas!P$10*(B670-formulas!P$2)))</f>
        <v>-2.7691243830182763</v>
      </c>
    </row>
    <row r="671" spans="1:4" ht="12.75">
      <c r="A671">
        <v>670</v>
      </c>
      <c r="B671" s="8">
        <f>'Scatterplot for given r'!C$4+'Scatterplot for given r'!C$6*'Norm Gen'!D671/'Norm Gen'!K$3</f>
        <v>9.846526631708862</v>
      </c>
      <c r="C671" s="8">
        <f>'Scatterplot for given r'!F$4-formulas!L$10*'Scatterplot for given r'!C$4+formulas!L$10*B671+formulas!L$11*'Norm Gen'!H671</f>
        <v>17.750873160259403</v>
      </c>
      <c r="D671">
        <f>IF('Scatterplot for given r'!J$5^2=1,0,C671-(formulas!P$3+formulas!P$10*(B671-formulas!P$2)))</f>
        <v>0.26325875659915</v>
      </c>
    </row>
    <row r="672" spans="1:4" ht="12.75">
      <c r="A672">
        <v>671</v>
      </c>
      <c r="B672" s="8">
        <f>'Scatterplot for given r'!C$4+'Scatterplot for given r'!C$6*'Norm Gen'!D672/'Norm Gen'!K$3</f>
        <v>12.742641048154274</v>
      </c>
      <c r="C672" s="8">
        <f>'Scatterplot for given r'!F$4-formulas!L$10*'Scatterplot for given r'!C$4+formulas!L$10*B672+formulas!L$11*'Norm Gen'!H672</f>
        <v>19.69989838909718</v>
      </c>
      <c r="D672">
        <f>IF('Scatterplot for given r'!J$5^2=1,0,C672-(formulas!P$3+formulas!P$10*(B672-formulas!P$2)))</f>
        <v>-1.1665161670828113</v>
      </c>
    </row>
    <row r="673" spans="1:4" ht="12.75">
      <c r="A673">
        <v>672</v>
      </c>
      <c r="B673" s="8">
        <f>'Scatterplot for given r'!C$4+'Scatterplot for given r'!C$6*'Norm Gen'!D673/'Norm Gen'!K$3</f>
        <v>10.8607853221631</v>
      </c>
      <c r="C673" s="8">
        <f>'Scatterplot for given r'!F$4-formulas!L$10*'Scatterplot for given r'!C$4+formulas!L$10*B673+formulas!L$11*'Norm Gen'!H673</f>
        <v>17.087607081717785</v>
      </c>
      <c r="D673">
        <f>IF('Scatterplot for given r'!J$5^2=1,0,C673-(formulas!P$3+formulas!P$10*(B673-formulas!P$2)))</f>
        <v>-1.5833091274724431</v>
      </c>
    </row>
    <row r="674" spans="1:4" ht="12.75">
      <c r="A674">
        <v>673</v>
      </c>
      <c r="B674" s="8">
        <f>'Scatterplot for given r'!C$4+'Scatterplot for given r'!C$6*'Norm Gen'!D674/'Norm Gen'!K$3</f>
        <v>14.931568728412946</v>
      </c>
      <c r="C674" s="8">
        <f>'Scatterplot for given r'!F$4-formulas!L$10*'Scatterplot for given r'!C$4+formulas!L$10*B674+formulas!L$11*'Norm Gen'!H674</f>
        <v>26.06984752804061</v>
      </c>
      <c r="D674">
        <f>IF('Scatterplot for given r'!J$5^2=1,0,C674-(formulas!P$3+formulas!P$10*(B674-formulas!P$2)))</f>
        <v>2.6496840115587688</v>
      </c>
    </row>
    <row r="675" spans="1:4" ht="12.75">
      <c r="A675">
        <v>674</v>
      </c>
      <c r="B675" s="8">
        <f>'Scatterplot for given r'!C$4+'Scatterplot for given r'!C$6*'Norm Gen'!D675/'Norm Gen'!K$3</f>
        <v>12.841945680764619</v>
      </c>
      <c r="C675" s="8">
        <f>'Scatterplot for given r'!F$4-formulas!L$10*'Scatterplot for given r'!C$4+formulas!L$10*B675+formulas!L$11*'Norm Gen'!H675</f>
        <v>20.552731140594457</v>
      </c>
      <c r="D675">
        <f>IF('Scatterplot for given r'!J$5^2=1,0,C675-(formulas!P$3+formulas!P$10*(B675-formulas!P$2)))</f>
        <v>-0.42953882029760493</v>
      </c>
    </row>
    <row r="676" spans="1:4" ht="12.75">
      <c r="A676">
        <v>675</v>
      </c>
      <c r="B676" s="8">
        <f>'Scatterplot for given r'!C$4+'Scatterplot for given r'!C$6*'Norm Gen'!D676/'Norm Gen'!K$3</f>
        <v>18.435973527425073</v>
      </c>
      <c r="C676" s="8">
        <f>'Scatterplot for given r'!F$4-formulas!L$10*'Scatterplot for given r'!C$4+formulas!L$10*B676+formulas!L$11*'Norm Gen'!H676</f>
        <v>28.590297858654388</v>
      </c>
      <c r="D676">
        <f>IF('Scatterplot for given r'!J$5^2=1,0,C676-(formulas!P$3+formulas!P$10*(B676-formulas!P$2)))</f>
        <v>1.08166207665829</v>
      </c>
    </row>
    <row r="677" spans="1:4" ht="12.75">
      <c r="A677">
        <v>676</v>
      </c>
      <c r="B677" s="8">
        <f>'Scatterplot for given r'!C$4+'Scatterplot for given r'!C$6*'Norm Gen'!D677/'Norm Gen'!K$3</f>
        <v>10.040396311571785</v>
      </c>
      <c r="C677" s="8">
        <f>'Scatterplot for given r'!F$4-formulas!L$10*'Scatterplot for given r'!C$4+formulas!L$10*B677+formulas!L$11*'Norm Gen'!H677</f>
        <v>17.780910402892594</v>
      </c>
      <c r="D677">
        <f>IF('Scatterplot for given r'!J$5^2=1,0,C677-(formulas!P$3+formulas!P$10*(B677-formulas!P$2)))</f>
        <v>0.06711470605892345</v>
      </c>
    </row>
    <row r="678" spans="1:4" ht="12.75">
      <c r="A678">
        <v>677</v>
      </c>
      <c r="B678" s="8">
        <f>'Scatterplot for given r'!C$4+'Scatterplot for given r'!C$6*'Norm Gen'!D678/'Norm Gen'!K$3</f>
        <v>12.337575773741408</v>
      </c>
      <c r="C678" s="8">
        <f>'Scatterplot for given r'!F$4-formulas!L$10*'Scatterplot for given r'!C$4+formulas!L$10*B678+formulas!L$11*'Norm Gen'!H678</f>
        <v>19.161054681845933</v>
      </c>
      <c r="D678">
        <f>IF('Scatterplot for given r'!J$5^2=1,0,C678-(formulas!P$3+formulas!P$10*(B678-formulas!P$2)))</f>
        <v>-1.2327837208523675</v>
      </c>
    </row>
    <row r="679" spans="1:4" ht="12.75">
      <c r="A679">
        <v>678</v>
      </c>
      <c r="B679" s="8">
        <f>'Scatterplot for given r'!C$4+'Scatterplot for given r'!C$6*'Norm Gen'!D679/'Norm Gen'!K$3</f>
        <v>10.839611157499379</v>
      </c>
      <c r="C679" s="8">
        <f>'Scatterplot for given r'!F$4-formulas!L$10*'Scatterplot for given r'!C$4+formulas!L$10*B679+formulas!L$11*'Norm Gen'!H679</f>
        <v>17.397363078393116</v>
      </c>
      <c r="D679">
        <f>IF('Scatterplot for given r'!J$5^2=1,0,C679-(formulas!P$3+formulas!P$10*(B679-formulas!P$2)))</f>
        <v>-1.248849938689439</v>
      </c>
    </row>
    <row r="680" spans="1:4" ht="12.75">
      <c r="A680">
        <v>679</v>
      </c>
      <c r="B680" s="8">
        <f>'Scatterplot for given r'!C$4+'Scatterplot for given r'!C$6*'Norm Gen'!D680/'Norm Gen'!K$3</f>
        <v>8.855371347263839</v>
      </c>
      <c r="C680" s="8">
        <f>'Scatterplot for given r'!F$4-formulas!L$10*'Scatterplot for given r'!C$4+formulas!L$10*B680+formulas!L$11*'Norm Gen'!H680</f>
        <v>16.020256761447083</v>
      </c>
      <c r="D680">
        <f>IF('Scatterplot for given r'!J$5^2=1,0,C680-(formulas!P$3+formulas!P$10*(B680-formulas!P$2)))</f>
        <v>-0.3110098103606127</v>
      </c>
    </row>
    <row r="681" spans="1:4" ht="12.75">
      <c r="A681">
        <v>680</v>
      </c>
      <c r="B681" s="8">
        <f>'Scatterplot for given r'!C$4+'Scatterplot for given r'!C$6*'Norm Gen'!D681/'Norm Gen'!K$3</f>
        <v>5.417451311050882</v>
      </c>
      <c r="C681" s="8">
        <f>'Scatterplot for given r'!F$4-formulas!L$10*'Scatterplot for given r'!C$4+formulas!L$10*B681+formulas!L$11*'Norm Gen'!H681</f>
        <v>8.257337138652623</v>
      </c>
      <c r="D681">
        <f>IF('Scatterplot for given r'!J$5^2=1,0,C681-(formulas!P$3+formulas!P$10*(B681-formulas!P$2)))</f>
        <v>-4.0630227242398504</v>
      </c>
    </row>
    <row r="682" spans="1:4" ht="12.75">
      <c r="A682">
        <v>681</v>
      </c>
      <c r="B682" s="8">
        <f>'Scatterplot for given r'!C$4+'Scatterplot for given r'!C$6*'Norm Gen'!D682/'Norm Gen'!K$3</f>
        <v>12.595313586213356</v>
      </c>
      <c r="C682" s="8">
        <f>'Scatterplot for given r'!F$4-formulas!L$10*'Scatterplot for given r'!C$4+formulas!L$10*B682+formulas!L$11*'Norm Gen'!H682</f>
        <v>22.901659535386635</v>
      </c>
      <c r="D682">
        <f>IF('Scatterplot for given r'!J$5^2=1,0,C682-(formulas!P$3+formulas!P$10*(B682-formulas!P$2)))</f>
        <v>2.2071270181377187</v>
      </c>
    </row>
    <row r="683" spans="1:4" ht="12.75">
      <c r="A683">
        <v>682</v>
      </c>
      <c r="B683" s="8">
        <f>'Scatterplot for given r'!C$4+'Scatterplot for given r'!C$6*'Norm Gen'!D683/'Norm Gen'!K$3</f>
        <v>14.423313580729834</v>
      </c>
      <c r="C683" s="8">
        <f>'Scatterplot for given r'!F$4-formulas!L$10*'Scatterplot for given r'!C$4+formulas!L$10*B683+formulas!L$11*'Norm Gen'!H683</f>
        <v>26.01463098655337</v>
      </c>
      <c r="D683">
        <f>IF('Scatterplot for given r'!J$5^2=1,0,C683-(formulas!P$3+formulas!P$10*(B683-formulas!P$2)))</f>
        <v>3.187431809035175</v>
      </c>
    </row>
    <row r="684" spans="1:4" ht="12.75">
      <c r="A684">
        <v>683</v>
      </c>
      <c r="B684" s="8">
        <f>'Scatterplot for given r'!C$4+'Scatterplot for given r'!C$6*'Norm Gen'!D684/'Norm Gen'!K$3</f>
        <v>17.068761836310607</v>
      </c>
      <c r="C684" s="8">
        <f>'Scatterplot for given r'!F$4-formulas!L$10*'Scatterplot for given r'!C$4+formulas!L$10*B684+formulas!L$11*'Norm Gen'!H684</f>
        <v>32.41761853672603</v>
      </c>
      <c r="D684">
        <f>IF('Scatterplot for given r'!J$5^2=1,0,C684-(formulas!P$3+formulas!P$10*(B684-formulas!P$2)))</f>
        <v>6.5040630610301875</v>
      </c>
    </row>
    <row r="685" spans="1:4" ht="12.75">
      <c r="A685">
        <v>684</v>
      </c>
      <c r="B685" s="8">
        <f>'Scatterplot for given r'!C$4+'Scatterplot for given r'!C$6*'Norm Gen'!D685/'Norm Gen'!K$3</f>
        <v>6.873731972720758</v>
      </c>
      <c r="C685" s="8">
        <f>'Scatterplot for given r'!F$4-formulas!L$10*'Scatterplot for given r'!C$4+formulas!L$10*B685+formulas!L$11*'Norm Gen'!H685</f>
        <v>19.769247699897925</v>
      </c>
      <c r="D685">
        <f>IF('Scatterplot for given r'!J$5^2=1,0,C685-(formulas!P$3+formulas!P$10*(B685-formulas!P$2)))</f>
        <v>5.749893731723883</v>
      </c>
    </row>
    <row r="686" spans="1:4" ht="12.75">
      <c r="A686">
        <v>685</v>
      </c>
      <c r="B686" s="8">
        <f>'Scatterplot for given r'!C$4+'Scatterplot for given r'!C$6*'Norm Gen'!D686/'Norm Gen'!K$3</f>
        <v>7.697494173253974</v>
      </c>
      <c r="C686" s="8">
        <f>'Scatterplot for given r'!F$4-formulas!L$10*'Scatterplot for given r'!C$4+formulas!L$10*B686+formulas!L$11*'Norm Gen'!H686</f>
        <v>13.436851853136135</v>
      </c>
      <c r="D686">
        <f>IF('Scatterplot for given r'!J$5^2=1,0,C686-(formulas!P$3+formulas!P$10*(B686-formulas!P$2)))</f>
        <v>-1.5435580156600164</v>
      </c>
    </row>
    <row r="687" spans="1:4" ht="12.75">
      <c r="A687">
        <v>686</v>
      </c>
      <c r="B687" s="8">
        <f>'Scatterplot for given r'!C$4+'Scatterplot for given r'!C$6*'Norm Gen'!D687/'Norm Gen'!K$3</f>
        <v>14.14245133686139</v>
      </c>
      <c r="C687" s="8">
        <f>'Scatterplot for given r'!F$4-formulas!L$10*'Scatterplot for given r'!C$4+formulas!L$10*B687+formulas!L$11*'Norm Gen'!H687</f>
        <v>23.207368538567003</v>
      </c>
      <c r="D687">
        <f>IF('Scatterplot for given r'!J$5^2=1,0,C687-(formulas!P$3+formulas!P$10*(B687-formulas!P$2)))</f>
        <v>0.7078419788953347</v>
      </c>
    </row>
    <row r="688" spans="1:4" ht="12.75">
      <c r="A688">
        <v>687</v>
      </c>
      <c r="B688" s="8">
        <f>'Scatterplot for given r'!C$4+'Scatterplot for given r'!C$6*'Norm Gen'!D688/'Norm Gen'!K$3</f>
        <v>11.305007150580185</v>
      </c>
      <c r="C688" s="8">
        <f>'Scatterplot for given r'!F$4-formulas!L$10*'Scatterplot for given r'!C$4+formulas!L$10*B688+formulas!L$11*'Norm Gen'!H688</f>
        <v>25.362895793991058</v>
      </c>
      <c r="D688">
        <f>IF('Scatterplot for given r'!J$5^2=1,0,C688-(formulas!P$3+formulas!P$10*(B688-formulas!P$2)))</f>
        <v>6.173720784980883</v>
      </c>
    </row>
    <row r="689" spans="1:4" ht="12.75">
      <c r="A689">
        <v>688</v>
      </c>
      <c r="B689" s="8">
        <f>'Scatterplot for given r'!C$4+'Scatterplot for given r'!C$6*'Norm Gen'!D689/'Norm Gen'!K$3</f>
        <v>11.388360949354517</v>
      </c>
      <c r="C689" s="8">
        <f>'Scatterplot for given r'!F$4-formulas!L$10*'Scatterplot for given r'!C$4+formulas!L$10*B689+formulas!L$11*'Norm Gen'!H689</f>
        <v>20.19964651650708</v>
      </c>
      <c r="D689">
        <f>IF('Scatterplot for given r'!J$5^2=1,0,C689-(formulas!P$3+formulas!P$10*(B689-formulas!P$2)))</f>
        <v>0.9132254089268486</v>
      </c>
    </row>
    <row r="690" spans="1:4" ht="12.75">
      <c r="A690">
        <v>689</v>
      </c>
      <c r="B690" s="8">
        <f>'Scatterplot for given r'!C$4+'Scatterplot for given r'!C$6*'Norm Gen'!D690/'Norm Gen'!K$3</f>
        <v>9.693717512543309</v>
      </c>
      <c r="C690" s="8">
        <f>'Scatterplot for given r'!F$4-formulas!L$10*'Scatterplot for given r'!C$4+formulas!L$10*B690+formulas!L$11*'Norm Gen'!H690</f>
        <v>15.237276666277928</v>
      </c>
      <c r="D690">
        <f>IF('Scatterplot for given r'!J$5^2=1,0,C690-(formulas!P$3+formulas!P$10*(B690-formulas!P$2)))</f>
        <v>-2.0720604316891738</v>
      </c>
    </row>
    <row r="691" spans="1:4" ht="12.75">
      <c r="A691">
        <v>690</v>
      </c>
      <c r="B691" s="8">
        <f>'Scatterplot for given r'!C$4+'Scatterplot for given r'!C$6*'Norm Gen'!D691/'Norm Gen'!K$3</f>
        <v>11.63841691776046</v>
      </c>
      <c r="C691" s="8">
        <f>'Scatterplot for given r'!F$4-formulas!L$10*'Scatterplot for given r'!C$4+formulas!L$10*B691+formulas!L$11*'Norm Gen'!H691</f>
        <v>19.29310460124601</v>
      </c>
      <c r="D691">
        <f>IF('Scatterplot for given r'!J$5^2=1,0,C691-(formulas!P$3+formulas!P$10*(B691-formulas!P$2)))</f>
        <v>-0.28504846947449636</v>
      </c>
    </row>
    <row r="692" spans="1:4" ht="12.75">
      <c r="A692">
        <v>691</v>
      </c>
      <c r="B692" s="8">
        <f>'Scatterplot for given r'!C$4+'Scatterplot for given r'!C$6*'Norm Gen'!D692/'Norm Gen'!K$3</f>
        <v>11.100798327535918</v>
      </c>
      <c r="C692" s="8">
        <f>'Scatterplot for given r'!F$4-formulas!L$10*'Scatterplot for given r'!C$4+formulas!L$10*B692+formulas!L$11*'Norm Gen'!H692</f>
        <v>21.116296172648475</v>
      </c>
      <c r="D692">
        <f>IF('Scatterplot for given r'!J$5^2=1,0,C692-(formulas!P$3+formulas!P$10*(B692-formulas!P$2)))</f>
        <v>2.1653647905232845</v>
      </c>
    </row>
    <row r="693" spans="1:4" ht="12.75">
      <c r="A693">
        <v>692</v>
      </c>
      <c r="B693" s="8">
        <f>'Scatterplot for given r'!C$4+'Scatterplot for given r'!C$6*'Norm Gen'!D693/'Norm Gen'!K$3</f>
        <v>13.55269682794563</v>
      </c>
      <c r="C693" s="8">
        <f>'Scatterplot for given r'!F$4-formulas!L$10*'Scatterplot for given r'!C$4+formulas!L$10*B693+formulas!L$11*'Norm Gen'!H693</f>
        <v>23.935464845936618</v>
      </c>
      <c r="D693">
        <f>IF('Scatterplot for given r'!J$5^2=1,0,C693-(formulas!P$3+formulas!P$10*(B693-formulas!P$2)))</f>
        <v>2.1239852133333557</v>
      </c>
    </row>
    <row r="694" spans="1:4" ht="12.75">
      <c r="A694">
        <v>693</v>
      </c>
      <c r="B694" s="8">
        <f>'Scatterplot for given r'!C$4+'Scatterplot for given r'!C$6*'Norm Gen'!D694/'Norm Gen'!K$3</f>
        <v>12.043947305365144</v>
      </c>
      <c r="C694" s="8">
        <f>'Scatterplot for given r'!F$4-formulas!L$10*'Scatterplot for given r'!C$4+formulas!L$10*B694+formulas!L$11*'Norm Gen'!H694</f>
        <v>20.544249937198682</v>
      </c>
      <c r="D694">
        <f>IF('Scatterplot for given r'!J$5^2=1,0,C694-(formulas!P$3+formulas!P$10*(B694-formulas!P$2)))</f>
        <v>0.49297808093936624</v>
      </c>
    </row>
    <row r="695" spans="1:4" ht="12.75">
      <c r="A695">
        <v>694</v>
      </c>
      <c r="B695" s="8">
        <f>'Scatterplot for given r'!C$4+'Scatterplot for given r'!C$6*'Norm Gen'!D695/'Norm Gen'!K$3</f>
        <v>4.143384271024631</v>
      </c>
      <c r="C695" s="8">
        <f>'Scatterplot for given r'!F$4-formulas!L$10*'Scatterplot for given r'!C$4+formulas!L$10*B695+formulas!L$11*'Norm Gen'!H695</f>
        <v>8.56258840441922</v>
      </c>
      <c r="D695">
        <f>IF('Scatterplot for given r'!J$5^2=1,0,C695-(formulas!P$3+formulas!P$10*(B695-formulas!P$2)))</f>
        <v>-2.2713599117759227</v>
      </c>
    </row>
    <row r="696" spans="1:4" ht="12.75">
      <c r="A696">
        <v>695</v>
      </c>
      <c r="B696" s="8">
        <f>'Scatterplot for given r'!C$4+'Scatterplot for given r'!C$6*'Norm Gen'!D696/'Norm Gen'!K$3</f>
        <v>11.747995093807026</v>
      </c>
      <c r="C696" s="8">
        <f>'Scatterplot for given r'!F$4-formulas!L$10*'Scatterplot for given r'!C$4+formulas!L$10*B696+formulas!L$11*'Norm Gen'!H696</f>
        <v>18.984835162827405</v>
      </c>
      <c r="D696">
        <f>IF('Scatterplot for given r'!J$5^2=1,0,C696-(formulas!P$3+formulas!P$10*(B696-formulas!P$2)))</f>
        <v>-0.7211591132807662</v>
      </c>
    </row>
    <row r="697" spans="1:4" ht="12.75">
      <c r="A697">
        <v>696</v>
      </c>
      <c r="B697" s="8">
        <f>'Scatterplot for given r'!C$4+'Scatterplot for given r'!C$6*'Norm Gen'!D697/'Norm Gen'!K$3</f>
        <v>10.22083547637973</v>
      </c>
      <c r="C697" s="8">
        <f>'Scatterplot for given r'!F$4-formulas!L$10*'Scatterplot for given r'!C$4+formulas!L$10*B697+formulas!L$11*'Norm Gen'!H697</f>
        <v>15.65541397488235</v>
      </c>
      <c r="D697">
        <f>IF('Scatterplot for given r'!J$5^2=1,0,C697-(formulas!P$3+formulas!P$10*(B697-formulas!P$2)))</f>
        <v>-2.2688940808939293</v>
      </c>
    </row>
    <row r="698" spans="1:4" ht="12.75">
      <c r="A698">
        <v>697</v>
      </c>
      <c r="B698" s="8">
        <f>'Scatterplot for given r'!C$4+'Scatterplot for given r'!C$6*'Norm Gen'!D698/'Norm Gen'!K$3</f>
        <v>15.672341193024138</v>
      </c>
      <c r="C698" s="8">
        <f>'Scatterplot for given r'!F$4-formulas!L$10*'Scatterplot for given r'!C$4+formulas!L$10*B698+formulas!L$11*'Norm Gen'!H698</f>
        <v>25.762247685577822</v>
      </c>
      <c r="D698">
        <f>IF('Scatterplot for given r'!J$5^2=1,0,C698-(formulas!P$3+formulas!P$10*(B698-formulas!P$2)))</f>
        <v>1.4778496270495687</v>
      </c>
    </row>
    <row r="699" spans="1:4" ht="12.75">
      <c r="A699">
        <v>698</v>
      </c>
      <c r="B699" s="8">
        <f>'Scatterplot for given r'!C$4+'Scatterplot for given r'!C$6*'Norm Gen'!D699/'Norm Gen'!K$3</f>
        <v>14.20460958564437</v>
      </c>
      <c r="C699" s="8">
        <f>'Scatterplot for given r'!F$4-formulas!L$10*'Scatterplot for given r'!C$4+formulas!L$10*B699+formulas!L$11*'Norm Gen'!H699</f>
        <v>25.91267972478832</v>
      </c>
      <c r="D699">
        <f>IF('Scatterplot for given r'!J$5^2=1,0,C699-(formulas!P$3+formulas!P$10*(B699-formulas!P$2)))</f>
        <v>3.340635208203171</v>
      </c>
    </row>
    <row r="700" spans="1:4" ht="12.75">
      <c r="A700">
        <v>699</v>
      </c>
      <c r="B700" s="8">
        <f>'Scatterplot for given r'!C$4+'Scatterplot for given r'!C$6*'Norm Gen'!D700/'Norm Gen'!K$3</f>
        <v>12.182914674768865</v>
      </c>
      <c r="C700" s="8">
        <f>'Scatterplot for given r'!F$4-formulas!L$10*'Scatterplot for given r'!C$4+formulas!L$10*B700+formulas!L$11*'Norm Gen'!H700</f>
        <v>21.75142215056262</v>
      </c>
      <c r="D700">
        <f>IF('Scatterplot for given r'!J$5^2=1,0,C700-(formulas!P$3+formulas!P$10*(B700-formulas!P$2)))</f>
        <v>1.538021696665627</v>
      </c>
    </row>
    <row r="701" spans="1:4" ht="12.75">
      <c r="A701">
        <v>700</v>
      </c>
      <c r="B701" s="8">
        <f>'Scatterplot for given r'!C$4+'Scatterplot for given r'!C$6*'Norm Gen'!D701/'Norm Gen'!K$3</f>
        <v>13.739803708756474</v>
      </c>
      <c r="C701" s="8">
        <f>'Scatterplot for given r'!F$4-formulas!L$10*'Scatterplot for given r'!C$4+formulas!L$10*B701+formulas!L$11*'Norm Gen'!H701</f>
        <v>29.2427677177496</v>
      </c>
      <c r="D701">
        <f>IF('Scatterplot for given r'!J$5^2=1,0,C701-(formulas!P$3+formulas!P$10*(B701-formulas!P$2)))</f>
        <v>7.2129967242003445</v>
      </c>
    </row>
    <row r="702" spans="1:4" ht="12.75">
      <c r="A702">
        <v>701</v>
      </c>
      <c r="B702" s="8">
        <f>'Scatterplot for given r'!C$4+'Scatterplot for given r'!C$6*'Norm Gen'!D702/'Norm Gen'!K$3</f>
        <v>11.910275487045187</v>
      </c>
      <c r="C702" s="8">
        <f>'Scatterplot for given r'!F$4-formulas!L$10*'Scatterplot for given r'!C$4+formulas!L$10*B702+formulas!L$11*'Norm Gen'!H702</f>
        <v>15.387775976984218</v>
      </c>
      <c r="D702">
        <f>IF('Scatterplot for given r'!J$5^2=1,0,C702-(formulas!P$3+formulas!P$10*(B702-formulas!P$2)))</f>
        <v>-4.5075454245684785</v>
      </c>
    </row>
    <row r="703" spans="1:4" ht="12.75">
      <c r="A703">
        <v>702</v>
      </c>
      <c r="B703" s="8">
        <f>'Scatterplot for given r'!C$4+'Scatterplot for given r'!C$6*'Norm Gen'!D703/'Norm Gen'!K$3</f>
        <v>15.360683181303006</v>
      </c>
      <c r="C703" s="8">
        <f>'Scatterplot for given r'!F$4-formulas!L$10*'Scatterplot for given r'!C$4+formulas!L$10*B703+formulas!L$11*'Norm Gen'!H703</f>
        <v>27.95847142209983</v>
      </c>
      <c r="D703">
        <f>IF('Scatterplot for given r'!J$5^2=1,0,C703-(formulas!P$3+formulas!P$10*(B703-formulas!P$2)))</f>
        <v>4.037674377246237</v>
      </c>
    </row>
    <row r="704" spans="1:4" ht="12.75">
      <c r="A704">
        <v>703</v>
      </c>
      <c r="B704" s="8">
        <f>'Scatterplot for given r'!C$4+'Scatterplot for given r'!C$6*'Norm Gen'!D704/'Norm Gen'!K$3</f>
        <v>8.255690531622886</v>
      </c>
      <c r="C704" s="8">
        <f>'Scatterplot for given r'!F$4-formulas!L$10*'Scatterplot for given r'!C$4+formulas!L$10*B704+formulas!L$11*'Norm Gen'!H704</f>
        <v>15.334388777110235</v>
      </c>
      <c r="D704">
        <f>IF('Scatterplot for given r'!J$5^2=1,0,C704-(formulas!P$3+formulas!P$10*(B704-formulas!P$2)))</f>
        <v>-0.29725017644966556</v>
      </c>
    </row>
    <row r="705" spans="1:4" ht="12.75">
      <c r="A705">
        <v>704</v>
      </c>
      <c r="B705" s="8">
        <f>'Scatterplot for given r'!C$4+'Scatterplot for given r'!C$6*'Norm Gen'!D705/'Norm Gen'!K$3</f>
        <v>10.789861800640479</v>
      </c>
      <c r="C705" s="8">
        <f>'Scatterplot for given r'!F$4-formulas!L$10*'Scatterplot for given r'!C$4+formulas!L$10*B705+formulas!L$11*'Norm Gen'!H705</f>
        <v>11.209193371709159</v>
      </c>
      <c r="D705">
        <f>IF('Scatterplot for given r'!J$5^2=1,0,C705-(formulas!P$3+formulas!P$10*(B705-formulas!P$2)))</f>
        <v>-7.37897872903801</v>
      </c>
    </row>
    <row r="706" spans="1:4" ht="12.75">
      <c r="A706">
        <v>705</v>
      </c>
      <c r="B706" s="8">
        <f>'Scatterplot for given r'!C$4+'Scatterplot for given r'!C$6*'Norm Gen'!D706/'Norm Gen'!K$3</f>
        <v>9.77503879683201</v>
      </c>
      <c r="C706" s="8">
        <f>'Scatterplot for given r'!F$4-formulas!L$10*'Scatterplot for given r'!C$4+formulas!L$10*B706+formulas!L$11*'Norm Gen'!H706</f>
        <v>11.57793663175934</v>
      </c>
      <c r="D706">
        <f>IF('Scatterplot for given r'!J$5^2=1,0,C706-(formulas!P$3+formulas!P$10*(B706-formulas!P$2)))</f>
        <v>-5.82627529787792</v>
      </c>
    </row>
    <row r="707" spans="1:4" ht="12.75">
      <c r="A707">
        <v>706</v>
      </c>
      <c r="B707" s="8">
        <f>'Scatterplot for given r'!C$4+'Scatterplot for given r'!C$6*'Norm Gen'!D707/'Norm Gen'!K$3</f>
        <v>11.517410490751228</v>
      </c>
      <c r="C707" s="8">
        <f>'Scatterplot for given r'!F$4-formulas!L$10*'Scatterplot for given r'!C$4+formulas!L$10*B707+formulas!L$11*'Norm Gen'!H707</f>
        <v>14.043566125562673</v>
      </c>
      <c r="D707">
        <f>IF('Scatterplot for given r'!J$5^2=1,0,C707-(formulas!P$3+formulas!P$10*(B707-formulas!P$2)))</f>
        <v>-5.393412780313724</v>
      </c>
    </row>
    <row r="708" spans="1:4" ht="12.75">
      <c r="A708">
        <v>707</v>
      </c>
      <c r="B708" s="8">
        <f>'Scatterplot for given r'!C$4+'Scatterplot for given r'!C$6*'Norm Gen'!D708/'Norm Gen'!K$3</f>
        <v>11.958823731866106</v>
      </c>
      <c r="C708" s="8">
        <f>'Scatterplot for given r'!F$4-formulas!L$10*'Scatterplot for given r'!C$4+formulas!L$10*B708+formulas!L$11*'Norm Gen'!H708</f>
        <v>18.603141388559507</v>
      </c>
      <c r="D708">
        <f>IF('Scatterplot for given r'!J$5^2=1,0,C708-(formulas!P$3+formulas!P$10*(B708-formulas!P$2)))</f>
        <v>-1.3488196319509314</v>
      </c>
    </row>
    <row r="709" spans="1:4" ht="12.75">
      <c r="A709">
        <v>708</v>
      </c>
      <c r="B709" s="8">
        <f>'Scatterplot for given r'!C$4+'Scatterplot for given r'!C$6*'Norm Gen'!D709/'Norm Gen'!K$3</f>
        <v>13.98099007875408</v>
      </c>
      <c r="C709" s="8">
        <f>'Scatterplot for given r'!F$4-formulas!L$10*'Scatterplot for given r'!C$4+formulas!L$10*B709+formulas!L$11*'Norm Gen'!H709</f>
        <v>25.108353732512306</v>
      </c>
      <c r="D709">
        <f>IF('Scatterplot for given r'!J$5^2=1,0,C709-(formulas!P$3+formulas!P$10*(B709-formulas!P$2)))</f>
        <v>2.7971986406325016</v>
      </c>
    </row>
    <row r="710" spans="1:4" ht="12.75">
      <c r="A710">
        <v>709</v>
      </c>
      <c r="B710" s="8">
        <f>'Scatterplot for given r'!C$4+'Scatterplot for given r'!C$6*'Norm Gen'!D710/'Norm Gen'!K$3</f>
        <v>16.01249414292586</v>
      </c>
      <c r="C710" s="8">
        <f>'Scatterplot for given r'!F$4-formulas!L$10*'Scatterplot for given r'!C$4+formulas!L$10*B710+formulas!L$11*'Norm Gen'!H710</f>
        <v>31.05655415069112</v>
      </c>
      <c r="D710">
        <f>IF('Scatterplot for given r'!J$5^2=1,0,C710-(formulas!P$3+formulas!P$10*(B710-formulas!P$2)))</f>
        <v>6.375310983944178</v>
      </c>
    </row>
    <row r="711" spans="1:4" ht="12.75">
      <c r="A711">
        <v>710</v>
      </c>
      <c r="B711" s="8">
        <f>'Scatterplot for given r'!C$4+'Scatterplot for given r'!C$6*'Norm Gen'!D711/'Norm Gen'!K$3</f>
        <v>13.06465556411115</v>
      </c>
      <c r="C711" s="8">
        <f>'Scatterplot for given r'!F$4-formulas!L$10*'Scatterplot for given r'!C$4+formulas!L$10*B711+formulas!L$11*'Norm Gen'!H711</f>
        <v>19.678722219682875</v>
      </c>
      <c r="D711">
        <f>IF('Scatterplot for given r'!J$5^2=1,0,C711-(formulas!P$3+formulas!P$10*(B711-formulas!P$2)))</f>
        <v>-1.5633759384468142</v>
      </c>
    </row>
    <row r="712" spans="1:4" ht="12.75">
      <c r="A712">
        <v>711</v>
      </c>
      <c r="B712" s="8">
        <f>'Scatterplot for given r'!C$4+'Scatterplot for given r'!C$6*'Norm Gen'!D712/'Norm Gen'!K$3</f>
        <v>12.680497871579734</v>
      </c>
      <c r="C712" s="8">
        <f>'Scatterplot for given r'!F$4-formulas!L$10*'Scatterplot for given r'!C$4+formulas!L$10*B712+formulas!L$11*'Norm Gen'!H712</f>
        <v>18.6654170668772</v>
      </c>
      <c r="D712">
        <f>IF('Scatterplot for given r'!J$5^2=1,0,C712-(formulas!P$3+formulas!P$10*(B712-formulas!P$2)))</f>
        <v>-2.1284971166324915</v>
      </c>
    </row>
    <row r="713" spans="1:4" ht="12.75">
      <c r="A713">
        <v>712</v>
      </c>
      <c r="B713" s="8">
        <f>'Scatterplot for given r'!C$4+'Scatterplot for given r'!C$6*'Norm Gen'!D713/'Norm Gen'!K$3</f>
        <v>7.4181484146343735</v>
      </c>
      <c r="C713" s="8">
        <f>'Scatterplot for given r'!F$4-formulas!L$10*'Scatterplot for given r'!C$4+formulas!L$10*B713+formulas!L$11*'Norm Gen'!H713</f>
        <v>12.435910018269993</v>
      </c>
      <c r="D713">
        <f>IF('Scatterplot for given r'!J$5^2=1,0,C713-(formulas!P$3+formulas!P$10*(B713-formulas!P$2)))</f>
        <v>-2.2185964654699504</v>
      </c>
    </row>
    <row r="714" spans="1:4" ht="12.75">
      <c r="A714">
        <v>713</v>
      </c>
      <c r="B714" s="8">
        <f>'Scatterplot for given r'!C$4+'Scatterplot for given r'!C$6*'Norm Gen'!D714/'Norm Gen'!K$3</f>
        <v>12.740670778855206</v>
      </c>
      <c r="C714" s="8">
        <f>'Scatterplot for given r'!F$4-formulas!L$10*'Scatterplot for given r'!C$4+formulas!L$10*B714+formulas!L$11*'Norm Gen'!H714</f>
        <v>24.523096292753724</v>
      </c>
      <c r="D714">
        <f>IF('Scatterplot for given r'!J$5^2=1,0,C714-(formulas!P$3+formulas!P$10*(B714-formulas!P$2)))</f>
        <v>3.6589803840893147</v>
      </c>
    </row>
    <row r="715" spans="1:4" ht="12.75">
      <c r="A715">
        <v>714</v>
      </c>
      <c r="B715" s="8">
        <f>'Scatterplot for given r'!C$4+'Scatterplot for given r'!C$6*'Norm Gen'!D715/'Norm Gen'!K$3</f>
        <v>10.582403822163027</v>
      </c>
      <c r="C715" s="8">
        <f>'Scatterplot for given r'!F$4-formulas!L$10*'Scatterplot for given r'!C$4+formulas!L$10*B715+formulas!L$11*'Norm Gen'!H715</f>
        <v>24.472834831487155</v>
      </c>
      <c r="D715">
        <f>IF('Scatterplot for given r'!J$5^2=1,0,C715-(formulas!P$3+formulas!P$10*(B715-formulas!P$2)))</f>
        <v>6.1266970389636874</v>
      </c>
    </row>
    <row r="716" spans="1:4" ht="12.75">
      <c r="A716">
        <v>715</v>
      </c>
      <c r="B716" s="8">
        <f>'Scatterplot for given r'!C$4+'Scatterplot for given r'!C$6*'Norm Gen'!D716/'Norm Gen'!K$3</f>
        <v>9.03526619278417</v>
      </c>
      <c r="C716" s="8">
        <f>'Scatterplot for given r'!F$4-formulas!L$10*'Scatterplot for given r'!C$4+formulas!L$10*B716+formulas!L$11*'Norm Gen'!H716</f>
        <v>11.96171913389412</v>
      </c>
      <c r="D716">
        <f>IF('Scatterplot for given r'!J$5^2=1,0,C716-(formulas!P$3+formulas!P$10*(B716-formulas!P$2)))</f>
        <v>-4.579424757687304</v>
      </c>
    </row>
    <row r="717" spans="1:4" ht="12.75">
      <c r="A717">
        <v>716</v>
      </c>
      <c r="B717" s="8">
        <f>'Scatterplot for given r'!C$4+'Scatterplot for given r'!C$6*'Norm Gen'!D717/'Norm Gen'!K$3</f>
        <v>9.402495527539386</v>
      </c>
      <c r="C717" s="8">
        <f>'Scatterplot for given r'!F$4-formulas!L$10*'Scatterplot for given r'!C$4+formulas!L$10*B717+formulas!L$11*'Norm Gen'!H717</f>
        <v>12.8781041360993</v>
      </c>
      <c r="D717">
        <f>IF('Scatterplot for given r'!J$5^2=1,0,C717-(formulas!P$3+formulas!P$10*(B717-formulas!P$2)))</f>
        <v>-4.091473979363219</v>
      </c>
    </row>
    <row r="718" spans="1:4" ht="12.75">
      <c r="A718">
        <v>717</v>
      </c>
      <c r="B718" s="8">
        <f>'Scatterplot for given r'!C$4+'Scatterplot for given r'!C$6*'Norm Gen'!D718/'Norm Gen'!K$3</f>
        <v>9.322743223130832</v>
      </c>
      <c r="C718" s="8">
        <f>'Scatterplot for given r'!F$4-formulas!L$10*'Scatterplot for given r'!C$4+formulas!L$10*B718+formulas!L$11*'Norm Gen'!H718</f>
        <v>12.53758614892056</v>
      </c>
      <c r="D718">
        <f>IF('Scatterplot for given r'!J$5^2=1,0,C718-(formulas!P$3+formulas!P$10*(B718-formulas!P$2)))</f>
        <v>-4.338947611398641</v>
      </c>
    </row>
    <row r="719" spans="1:4" ht="12.75">
      <c r="A719">
        <v>718</v>
      </c>
      <c r="B719" s="8">
        <f>'Scatterplot for given r'!C$4+'Scatterplot for given r'!C$6*'Norm Gen'!D719/'Norm Gen'!K$3</f>
        <v>13.362191314846118</v>
      </c>
      <c r="C719" s="8">
        <f>'Scatterplot for given r'!F$4-formulas!L$10*'Scatterplot for given r'!C$4+formulas!L$10*B719+formulas!L$11*'Norm Gen'!H719</f>
        <v>18.976160148545773</v>
      </c>
      <c r="D719">
        <f>IF('Scatterplot for given r'!J$5^2=1,0,C719-(formulas!P$3+formulas!P$10*(B719-formulas!P$2)))</f>
        <v>-2.6130630521080533</v>
      </c>
    </row>
    <row r="720" spans="1:4" ht="12.75">
      <c r="A720">
        <v>719</v>
      </c>
      <c r="B720" s="8">
        <f>'Scatterplot for given r'!C$4+'Scatterplot for given r'!C$6*'Norm Gen'!D720/'Norm Gen'!K$3</f>
        <v>12.681456816010446</v>
      </c>
      <c r="C720" s="8">
        <f>'Scatterplot for given r'!F$4-formulas!L$10*'Scatterplot for given r'!C$4+formulas!L$10*B720+formulas!L$11*'Norm Gen'!H720</f>
        <v>18.029854295015934</v>
      </c>
      <c r="D720">
        <f>IF('Scatterplot for given r'!J$5^2=1,0,C720-(formulas!P$3+formulas!P$10*(B720-formulas!P$2)))</f>
        <v>-2.7651786569962553</v>
      </c>
    </row>
    <row r="721" spans="1:4" ht="12.75">
      <c r="A721">
        <v>720</v>
      </c>
      <c r="B721" s="8">
        <f>'Scatterplot for given r'!C$4+'Scatterplot for given r'!C$6*'Norm Gen'!D721/'Norm Gen'!K$3</f>
        <v>8.744519797359398</v>
      </c>
      <c r="C721" s="8">
        <f>'Scatterplot for given r'!F$4-formulas!L$10*'Scatterplot for given r'!C$4+formulas!L$10*B721+formulas!L$11*'Norm Gen'!H721</f>
        <v>14.95772817690467</v>
      </c>
      <c r="D721">
        <f>IF('Scatterplot for given r'!J$5^2=1,0,C721-(formulas!P$3+formulas!P$10*(B721-formulas!P$2)))</f>
        <v>-1.2442115866811747</v>
      </c>
    </row>
    <row r="722" spans="1:4" ht="12.75">
      <c r="A722">
        <v>721</v>
      </c>
      <c r="B722" s="8">
        <f>'Scatterplot for given r'!C$4+'Scatterplot for given r'!C$6*'Norm Gen'!D722/'Norm Gen'!K$3</f>
        <v>14.835449795077318</v>
      </c>
      <c r="C722" s="8">
        <f>'Scatterplot for given r'!F$4-formulas!L$10*'Scatterplot for given r'!C$4+formulas!L$10*B722+formulas!L$11*'Norm Gen'!H722</f>
        <v>19.28134326382915</v>
      </c>
      <c r="D722">
        <f>IF('Scatterplot for given r'!J$5^2=1,0,C722-(formulas!P$3+formulas!P$10*(B722-formulas!P$2)))</f>
        <v>-4.026681497094458</v>
      </c>
    </row>
    <row r="723" spans="1:4" ht="12.75">
      <c r="A723">
        <v>722</v>
      </c>
      <c r="B723" s="8">
        <f>'Scatterplot for given r'!C$4+'Scatterplot for given r'!C$6*'Norm Gen'!D723/'Norm Gen'!K$3</f>
        <v>12.892696779195266</v>
      </c>
      <c r="C723" s="8">
        <f>'Scatterplot for given r'!F$4-formulas!L$10*'Scatterplot for given r'!C$4+formulas!L$10*B723+formulas!L$11*'Norm Gen'!H723</f>
        <v>27.040929324462848</v>
      </c>
      <c r="D723">
        <f>IF('Scatterplot for given r'!J$5^2=1,0,C723-(formulas!P$3+formulas!P$10*(B723-formulas!P$2)))</f>
        <v>5.999449748735028</v>
      </c>
    </row>
    <row r="724" spans="1:4" ht="12.75">
      <c r="A724">
        <v>723</v>
      </c>
      <c r="B724" s="8">
        <f>'Scatterplot for given r'!C$4+'Scatterplot for given r'!C$6*'Norm Gen'!D724/'Norm Gen'!K$3</f>
        <v>12.893172978458367</v>
      </c>
      <c r="C724" s="8">
        <f>'Scatterplot for given r'!F$4-formulas!L$10*'Scatterplot for given r'!C$4+formulas!L$10*B724+formulas!L$11*'Norm Gen'!H724</f>
        <v>25.133568028619205</v>
      </c>
      <c r="D724">
        <f>IF('Scatterplot for given r'!J$5^2=1,0,C724-(formulas!P$3+formulas!P$10*(B724-formulas!P$2)))</f>
        <v>4.091532887084437</v>
      </c>
    </row>
    <row r="725" spans="1:4" ht="12.75">
      <c r="A725">
        <v>724</v>
      </c>
      <c r="B725" s="8">
        <f>'Scatterplot for given r'!C$4+'Scatterplot for given r'!C$6*'Norm Gen'!D725/'Norm Gen'!K$3</f>
        <v>7.714025213408385</v>
      </c>
      <c r="C725" s="8">
        <f>'Scatterplot for given r'!F$4-formulas!L$10*'Scatterplot for given r'!C$4+formulas!L$10*B725+formulas!L$11*'Norm Gen'!H725</f>
        <v>17.009375741580342</v>
      </c>
      <c r="D725">
        <f>IF('Scatterplot for given r'!J$5^2=1,0,C725-(formulas!P$3+formulas!P$10*(B725-formulas!P$2)))</f>
        <v>2.0096796592707094</v>
      </c>
    </row>
    <row r="726" spans="1:4" ht="12.75">
      <c r="A726">
        <v>725</v>
      </c>
      <c r="B726" s="8">
        <f>'Scatterplot for given r'!C$4+'Scatterplot for given r'!C$6*'Norm Gen'!D726/'Norm Gen'!K$3</f>
        <v>3.6501597164125528</v>
      </c>
      <c r="C726" s="8">
        <f>'Scatterplot for given r'!F$4-formulas!L$10*'Scatterplot for given r'!C$4+formulas!L$10*B726+formulas!L$11*'Norm Gen'!H726</f>
        <v>16.463612055580413</v>
      </c>
      <c r="D726">
        <f>IF('Scatterplot for given r'!J$5^2=1,0,C726-(formulas!P$3+formulas!P$10*(B726-formulas!P$2)))</f>
        <v>6.20509238643271</v>
      </c>
    </row>
    <row r="727" spans="1:4" ht="12.75">
      <c r="A727">
        <v>726</v>
      </c>
      <c r="B727" s="8">
        <f>'Scatterplot for given r'!C$4+'Scatterplot for given r'!C$6*'Norm Gen'!D727/'Norm Gen'!K$3</f>
        <v>11.611495554671748</v>
      </c>
      <c r="C727" s="8">
        <f>'Scatterplot for given r'!F$4-formulas!L$10*'Scatterplot for given r'!C$4+formulas!L$10*B727+formulas!L$11*'Norm Gen'!H727</f>
        <v>22.18343189403999</v>
      </c>
      <c r="D727">
        <f>IF('Scatterplot for given r'!J$5^2=1,0,C727-(formulas!P$3+formulas!P$10*(B727-formulas!P$2)))</f>
        <v>2.6366870802563156</v>
      </c>
    </row>
    <row r="728" spans="1:4" ht="12.75">
      <c r="A728">
        <v>727</v>
      </c>
      <c r="B728" s="8">
        <f>'Scatterplot for given r'!C$4+'Scatterplot for given r'!C$6*'Norm Gen'!D728/'Norm Gen'!K$3</f>
        <v>13.51652831375971</v>
      </c>
      <c r="C728" s="8">
        <f>'Scatterplot for given r'!F$4-formulas!L$10*'Scatterplot for given r'!C$4+formulas!L$10*B728+formulas!L$11*'Norm Gen'!H728</f>
        <v>17.293726728693386</v>
      </c>
      <c r="D728">
        <f>IF('Scatterplot for given r'!J$5^2=1,0,C728-(formulas!P$3+formulas!P$10*(B728-formulas!P$2)))</f>
        <v>-4.4755563040263056</v>
      </c>
    </row>
    <row r="729" spans="1:4" ht="12.75">
      <c r="A729">
        <v>728</v>
      </c>
      <c r="B729" s="8">
        <f>'Scatterplot for given r'!C$4+'Scatterplot for given r'!C$6*'Norm Gen'!D729/'Norm Gen'!K$3</f>
        <v>10.41923164294969</v>
      </c>
      <c r="C729" s="8">
        <f>'Scatterplot for given r'!F$4-formulas!L$10*'Scatterplot for given r'!C$4+formulas!L$10*B729+formulas!L$11*'Norm Gen'!H729</f>
        <v>17.58002369599956</v>
      </c>
      <c r="D729">
        <f>IF('Scatterplot for given r'!J$5^2=1,0,C729-(formulas!P$3+formulas!P$10*(B729-formulas!P$2)))</f>
        <v>-0.575746554108342</v>
      </c>
    </row>
    <row r="730" spans="1:4" ht="12.75">
      <c r="A730">
        <v>729</v>
      </c>
      <c r="B730" s="8">
        <f>'Scatterplot for given r'!C$4+'Scatterplot for given r'!C$6*'Norm Gen'!D730/'Norm Gen'!K$3</f>
        <v>11.241101545262838</v>
      </c>
      <c r="C730" s="8">
        <f>'Scatterplot for given r'!F$4-formulas!L$10*'Scatterplot for given r'!C$4+formulas!L$10*B730+formulas!L$11*'Norm Gen'!H730</f>
        <v>18.085283559405834</v>
      </c>
      <c r="D730">
        <f>IF('Scatterplot for given r'!J$5^2=1,0,C730-(formulas!P$3+formulas!P$10*(B730-formulas!P$2)))</f>
        <v>-1.0293349100674334</v>
      </c>
    </row>
    <row r="731" spans="1:4" ht="12.75">
      <c r="A731">
        <v>730</v>
      </c>
      <c r="B731" s="8">
        <f>'Scatterplot for given r'!C$4+'Scatterplot for given r'!C$6*'Norm Gen'!D731/'Norm Gen'!K$3</f>
        <v>10.76582796623468</v>
      </c>
      <c r="C731" s="8">
        <f>'Scatterplot for given r'!F$4-formulas!L$10*'Scatterplot for given r'!C$4+formulas!L$10*B731+formulas!L$11*'Norm Gen'!H731</f>
        <v>18.686287185521923</v>
      </c>
      <c r="D731">
        <f>IF('Scatterplot for given r'!J$5^2=1,0,C731-(formulas!P$3+formulas!P$10*(B731-formulas!P$2)))</f>
        <v>0.1261545582481851</v>
      </c>
    </row>
    <row r="732" spans="1:4" ht="12.75">
      <c r="A732">
        <v>731</v>
      </c>
      <c r="B732" s="8">
        <f>'Scatterplot for given r'!C$4+'Scatterplot for given r'!C$6*'Norm Gen'!D732/'Norm Gen'!K$3</f>
        <v>10.287455759286818</v>
      </c>
      <c r="C732" s="8">
        <f>'Scatterplot for given r'!F$4-formulas!L$10*'Scatterplot for given r'!C$4+formulas!L$10*B732+formulas!L$11*'Norm Gen'!H732</f>
        <v>15.928156431529029</v>
      </c>
      <c r="D732">
        <f>IF('Scatterplot for given r'!J$5^2=1,0,C732-(formulas!P$3+formulas!P$10*(B732-formulas!P$2)))</f>
        <v>-2.0738752876388524</v>
      </c>
    </row>
    <row r="733" spans="1:4" ht="12.75">
      <c r="A733">
        <v>732</v>
      </c>
      <c r="B733" s="8">
        <f>'Scatterplot for given r'!C$4+'Scatterplot for given r'!C$6*'Norm Gen'!D733/'Norm Gen'!K$3</f>
        <v>8.030308282530637</v>
      </c>
      <c r="C733" s="8">
        <f>'Scatterplot for given r'!F$4-formulas!L$10*'Scatterplot for given r'!C$4+formulas!L$10*B733+formulas!L$11*'Norm Gen'!H733</f>
        <v>16.06897299921278</v>
      </c>
      <c r="D733">
        <f>IF('Scatterplot for given r'!J$5^2=1,0,C733-(formulas!P$3+formulas!P$10*(B733-formulas!P$2)))</f>
        <v>0.7002800029271761</v>
      </c>
    </row>
    <row r="734" spans="1:4" ht="12.75">
      <c r="A734">
        <v>733</v>
      </c>
      <c r="B734" s="8">
        <f>'Scatterplot for given r'!C$4+'Scatterplot for given r'!C$6*'Norm Gen'!D734/'Norm Gen'!K$3</f>
        <v>10.89431774034595</v>
      </c>
      <c r="C734" s="8">
        <f>'Scatterplot for given r'!F$4-formulas!L$10*'Scatterplot for given r'!C$4+formulas!L$10*B734+formulas!L$11*'Norm Gen'!H734</f>
        <v>18.578215095636963</v>
      </c>
      <c r="D734">
        <f>IF('Scatterplot for given r'!J$5^2=1,0,C734-(formulas!P$3+formulas!P$10*(B734-formulas!P$2)))</f>
        <v>-0.1318222680999277</v>
      </c>
    </row>
    <row r="735" spans="1:4" ht="12.75">
      <c r="A735">
        <v>734</v>
      </c>
      <c r="B735" s="8">
        <f>'Scatterplot for given r'!C$4+'Scatterplot for given r'!C$6*'Norm Gen'!D735/'Norm Gen'!K$3</f>
        <v>14.557970483072317</v>
      </c>
      <c r="C735" s="8">
        <f>'Scatterplot for given r'!F$4-formulas!L$10*'Scatterplot for given r'!C$4+formulas!L$10*B735+formulas!L$11*'Norm Gen'!H735</f>
        <v>26.12807057573631</v>
      </c>
      <c r="D735">
        <f>IF('Scatterplot for given r'!J$5^2=1,0,C735-(formulas!P$3+formulas!P$10*(B735-formulas!P$2)))</f>
        <v>3.1437716788185455</v>
      </c>
    </row>
    <row r="736" spans="1:4" ht="12.75">
      <c r="A736">
        <v>735</v>
      </c>
      <c r="B736" s="8">
        <f>'Scatterplot for given r'!C$4+'Scatterplot for given r'!C$6*'Norm Gen'!D736/'Norm Gen'!K$3</f>
        <v>12.153488769127682</v>
      </c>
      <c r="C736" s="8">
        <f>'Scatterplot for given r'!F$4-formulas!L$10*'Scatterplot for given r'!C$4+formulas!L$10*B736+formulas!L$11*'Norm Gen'!H736</f>
        <v>18.87431234185021</v>
      </c>
      <c r="D736">
        <f>IF('Scatterplot for given r'!J$5^2=1,0,C736-(formulas!P$3+formulas!P$10*(B736-formulas!P$2)))</f>
        <v>-1.3047578887987363</v>
      </c>
    </row>
    <row r="737" spans="1:4" ht="12.75">
      <c r="A737">
        <v>736</v>
      </c>
      <c r="B737" s="8">
        <f>'Scatterplot for given r'!C$4+'Scatterplot for given r'!C$6*'Norm Gen'!D737/'Norm Gen'!K$3</f>
        <v>11.15701920651277</v>
      </c>
      <c r="C737" s="8">
        <f>'Scatterplot for given r'!F$4-formulas!L$10*'Scatterplot for given r'!C$4+formulas!L$10*B737+formulas!L$11*'Norm Gen'!H737</f>
        <v>25.32574944771277</v>
      </c>
      <c r="D737">
        <f>IF('Scatterplot for given r'!J$5^2=1,0,C737-(formulas!P$3+formulas!P$10*(B737-formulas!P$2)))</f>
        <v>6.309227040114582</v>
      </c>
    </row>
    <row r="738" spans="1:4" ht="12.75">
      <c r="A738">
        <v>737</v>
      </c>
      <c r="B738" s="8">
        <f>'Scatterplot for given r'!C$4+'Scatterplot for given r'!C$6*'Norm Gen'!D738/'Norm Gen'!K$3</f>
        <v>6.32228981642917</v>
      </c>
      <c r="C738" s="8">
        <f>'Scatterplot for given r'!F$4-formulas!L$10*'Scatterplot for given r'!C$4+formulas!L$10*B738+formulas!L$11*'Norm Gen'!H738</f>
        <v>5.1259315921651964</v>
      </c>
      <c r="D738">
        <f>IF('Scatterplot for given r'!J$5^2=1,0,C738-(formulas!P$3+formulas!P$10*(B738-formulas!P$2)))</f>
        <v>-8.250073193668642</v>
      </c>
    </row>
    <row r="739" spans="1:4" ht="12.75">
      <c r="A739">
        <v>738</v>
      </c>
      <c r="B739" s="8">
        <f>'Scatterplot for given r'!C$4+'Scatterplot for given r'!C$6*'Norm Gen'!D739/'Norm Gen'!K$3</f>
        <v>16.34112935376063</v>
      </c>
      <c r="C739" s="8">
        <f>'Scatterplot for given r'!F$4-formulas!L$10*'Scatterplot for given r'!C$4+formulas!L$10*B739+formulas!L$11*'Norm Gen'!H739</f>
        <v>23.069652159628536</v>
      </c>
      <c r="D739">
        <f>IF('Scatterplot for given r'!J$5^2=1,0,C739-(formulas!P$3+formulas!P$10*(B739-formulas!P$2)))</f>
        <v>-1.994998753092311</v>
      </c>
    </row>
    <row r="740" spans="1:4" ht="12.75">
      <c r="A740">
        <v>739</v>
      </c>
      <c r="B740" s="8">
        <f>'Scatterplot for given r'!C$4+'Scatterplot for given r'!C$6*'Norm Gen'!D740/'Norm Gen'!K$3</f>
        <v>13.467722072893297</v>
      </c>
      <c r="C740" s="8">
        <f>'Scatterplot for given r'!F$4-formulas!L$10*'Scatterplot for given r'!C$4+formulas!L$10*B740+formulas!L$11*'Norm Gen'!H740</f>
        <v>24.533145852384546</v>
      </c>
      <c r="D740">
        <f>IF('Scatterplot for given r'!J$5^2=1,0,C740-(formulas!P$3+formulas!P$10*(B740-formulas!P$2)))</f>
        <v>2.820803434009008</v>
      </c>
    </row>
    <row r="741" spans="1:4" ht="12.75">
      <c r="A741">
        <v>740</v>
      </c>
      <c r="B741" s="8">
        <f>'Scatterplot for given r'!C$4+'Scatterplot for given r'!C$6*'Norm Gen'!D741/'Norm Gen'!K$3</f>
        <v>6.762772277220875</v>
      </c>
      <c r="C741" s="8">
        <f>'Scatterplot for given r'!F$4-formulas!L$10*'Scatterplot for given r'!C$4+formulas!L$10*B741+formulas!L$11*'Norm Gen'!H741</f>
        <v>10.897254745133143</v>
      </c>
      <c r="D741">
        <f>IF('Scatterplot for given r'!J$5^2=1,0,C741-(formulas!P$3+formulas!P$10*(B741-formulas!P$2)))</f>
        <v>-2.9926462449576974</v>
      </c>
    </row>
    <row r="742" spans="1:4" ht="12.75">
      <c r="A742">
        <v>741</v>
      </c>
      <c r="B742" s="8">
        <f>'Scatterplot for given r'!C$4+'Scatterplot for given r'!C$6*'Norm Gen'!D742/'Norm Gen'!K$3</f>
        <v>11.588465021294517</v>
      </c>
      <c r="C742" s="8">
        <f>'Scatterplot for given r'!F$4-formulas!L$10*'Scatterplot for given r'!C$4+formulas!L$10*B742+formulas!L$11*'Norm Gen'!H742</f>
        <v>20.87792134026295</v>
      </c>
      <c r="D742">
        <f>IF('Scatterplot for given r'!J$5^2=1,0,C742-(formulas!P$3+formulas!P$10*(B742-formulas!P$2)))</f>
        <v>1.3580454820860446</v>
      </c>
    </row>
    <row r="743" spans="1:4" ht="12.75">
      <c r="A743">
        <v>742</v>
      </c>
      <c r="B743" s="8">
        <f>'Scatterplot for given r'!C$4+'Scatterplot for given r'!C$6*'Norm Gen'!D743/'Norm Gen'!K$3</f>
        <v>12.015836865492362</v>
      </c>
      <c r="C743" s="8">
        <f>'Scatterplot for given r'!F$4-formulas!L$10*'Scatterplot for given r'!C$4+formulas!L$10*B743+formulas!L$11*'Norm Gen'!H743</f>
        <v>18.504342121540034</v>
      </c>
      <c r="D743">
        <f>IF('Scatterplot for given r'!J$5^2=1,0,C743-(formulas!P$3+formulas!P$10*(B743-formulas!P$2)))</f>
        <v>-1.5141342215343698</v>
      </c>
    </row>
    <row r="744" spans="1:4" ht="12.75">
      <c r="A744">
        <v>743</v>
      </c>
      <c r="B744" s="8">
        <f>'Scatterplot for given r'!C$4+'Scatterplot for given r'!C$6*'Norm Gen'!D744/'Norm Gen'!K$3</f>
        <v>18.71162989304336</v>
      </c>
      <c r="C744" s="8">
        <f>'Scatterplot for given r'!F$4-formulas!L$10*'Scatterplot for given r'!C$4+formulas!L$10*B744+formulas!L$11*'Norm Gen'!H744</f>
        <v>30.00921447872995</v>
      </c>
      <c r="D744">
        <f>IF('Scatterplot for given r'!J$5^2=1,0,C744-(formulas!P$3+formulas!P$10*(B744-formulas!P$2)))</f>
        <v>2.178979603512513</v>
      </c>
    </row>
    <row r="745" spans="1:4" ht="12.75">
      <c r="A745">
        <v>744</v>
      </c>
      <c r="B745" s="8">
        <f>'Scatterplot for given r'!C$4+'Scatterplot for given r'!C$6*'Norm Gen'!D745/'Norm Gen'!K$3</f>
        <v>11.734227498669185</v>
      </c>
      <c r="C745" s="8">
        <f>'Scatterplot for given r'!F$4-formulas!L$10*'Scatterplot for given r'!C$4+formulas!L$10*B745+formulas!L$11*'Norm Gen'!H745</f>
        <v>17.282754477459562</v>
      </c>
      <c r="D745">
        <f>IF('Scatterplot for given r'!J$5^2=1,0,C745-(formulas!P$3+formulas!P$10*(B745-formulas!P$2)))</f>
        <v>-2.4071776043211273</v>
      </c>
    </row>
    <row r="746" spans="1:4" ht="12.75">
      <c r="A746">
        <v>745</v>
      </c>
      <c r="B746" s="8">
        <f>'Scatterplot for given r'!C$4+'Scatterplot for given r'!C$6*'Norm Gen'!D746/'Norm Gen'!K$3</f>
        <v>11.777272296841748</v>
      </c>
      <c r="C746" s="8">
        <f>'Scatterplot for given r'!F$4-formulas!L$10*'Scatterplot for given r'!C$4+formulas!L$10*B746+formulas!L$11*'Norm Gen'!H746</f>
        <v>20.424071091468996</v>
      </c>
      <c r="D746">
        <f>IF('Scatterplot for given r'!J$5^2=1,0,C746-(formulas!P$3+formulas!P$10*(B746-formulas!P$2)))</f>
        <v>0.683920078486981</v>
      </c>
    </row>
    <row r="747" spans="1:4" ht="12.75">
      <c r="A747">
        <v>746</v>
      </c>
      <c r="B747" s="8">
        <f>'Scatterplot for given r'!C$4+'Scatterplot for given r'!C$6*'Norm Gen'!D747/'Norm Gen'!K$3</f>
        <v>9.756804175715294</v>
      </c>
      <c r="C747" s="8">
        <f>'Scatterplot for given r'!F$4-formulas!L$10*'Scatterplot for given r'!C$4+formulas!L$10*B747+formulas!L$11*'Norm Gen'!H747</f>
        <v>20.69151204067913</v>
      </c>
      <c r="D747">
        <f>IF('Scatterplot for given r'!J$5^2=1,0,C747-(formulas!P$3+formulas!P$10*(B747-formulas!P$2)))</f>
        <v>3.3085738356780396</v>
      </c>
    </row>
    <row r="748" spans="1:4" ht="12.75">
      <c r="A748">
        <v>747</v>
      </c>
      <c r="B748" s="8">
        <f>'Scatterplot for given r'!C$4+'Scatterplot for given r'!C$6*'Norm Gen'!D748/'Norm Gen'!K$3</f>
        <v>12.18494766091378</v>
      </c>
      <c r="C748" s="8">
        <f>'Scatterplot for given r'!F$4-formulas!L$10*'Scatterplot for given r'!C$4+formulas!L$10*B748+formulas!L$11*'Norm Gen'!H748</f>
        <v>16.406071624698974</v>
      </c>
      <c r="D748">
        <f>IF('Scatterplot for given r'!J$5^2=1,0,C748-(formulas!P$3+formulas!P$10*(B748-formulas!P$2)))</f>
        <v>-3.809700646367091</v>
      </c>
    </row>
    <row r="749" spans="1:4" ht="12.75">
      <c r="A749">
        <v>748</v>
      </c>
      <c r="B749" s="8">
        <f>'Scatterplot for given r'!C$4+'Scatterplot for given r'!C$6*'Norm Gen'!D749/'Norm Gen'!K$3</f>
        <v>13.311498954800406</v>
      </c>
      <c r="C749" s="8">
        <f>'Scatterplot for given r'!F$4-formulas!L$10*'Scatterplot for given r'!C$4+formulas!L$10*B749+formulas!L$11*'Norm Gen'!H749</f>
        <v>20.386820204481914</v>
      </c>
      <c r="D749">
        <f>IF('Scatterplot for given r'!J$5^2=1,0,C749-(formulas!P$3+formulas!P$10*(B749-formulas!P$2)))</f>
        <v>-1.1432619094519154</v>
      </c>
    </row>
    <row r="750" spans="1:4" ht="12.75">
      <c r="A750">
        <v>749</v>
      </c>
      <c r="B750" s="8">
        <f>'Scatterplot for given r'!C$4+'Scatterplot for given r'!C$6*'Norm Gen'!D750/'Norm Gen'!K$3</f>
        <v>10.937774936112282</v>
      </c>
      <c r="C750" s="8">
        <f>'Scatterplot for given r'!F$4-formulas!L$10*'Scatterplot for given r'!C$4+formulas!L$10*B750+formulas!L$11*'Norm Gen'!H750</f>
        <v>22.48499298815877</v>
      </c>
      <c r="D750">
        <f>IF('Scatterplot for given r'!J$5^2=1,0,C750-(formulas!P$3+formulas!P$10*(B750-formulas!P$2)))</f>
        <v>3.7242555626944913</v>
      </c>
    </row>
    <row r="751" spans="1:4" ht="12.75">
      <c r="A751">
        <v>750</v>
      </c>
      <c r="B751" s="8">
        <f>'Scatterplot for given r'!C$4+'Scatterplot for given r'!C$6*'Norm Gen'!D751/'Norm Gen'!K$3</f>
        <v>12.324137394945232</v>
      </c>
      <c r="C751" s="8">
        <f>'Scatterplot for given r'!F$4-formulas!L$10*'Scatterplot for given r'!C$4+formulas!L$10*B751+formulas!L$11*'Norm Gen'!H751</f>
        <v>18.526639166535713</v>
      </c>
      <c r="D751">
        <f>IF('Scatterplot for given r'!J$5^2=1,0,C751-(formulas!P$3+formulas!P$10*(B751-formulas!P$2)))</f>
        <v>-1.8515211275670502</v>
      </c>
    </row>
    <row r="752" spans="1:4" ht="12.75">
      <c r="A752">
        <v>751</v>
      </c>
      <c r="B752" s="8">
        <f>'Scatterplot for given r'!C$4+'Scatterplot for given r'!C$6*'Norm Gen'!D752/'Norm Gen'!K$3</f>
        <v>11.864966415709628</v>
      </c>
      <c r="C752" s="8">
        <f>'Scatterplot for given r'!F$4-formulas!L$10*'Scatterplot for given r'!C$4+formulas!L$10*B752+formulas!L$11*'Norm Gen'!H752</f>
        <v>21.237821088995933</v>
      </c>
      <c r="D752">
        <f>IF('Scatterplot for given r'!J$5^2=1,0,C752-(formulas!P$3+formulas!P$10*(B752-formulas!P$2)))</f>
        <v>1.395360270668057</v>
      </c>
    </row>
    <row r="753" spans="1:4" ht="12.75">
      <c r="A753">
        <v>752</v>
      </c>
      <c r="B753" s="8">
        <f>'Scatterplot for given r'!C$4+'Scatterplot for given r'!C$6*'Norm Gen'!D753/'Norm Gen'!K$3</f>
        <v>8.55600449773397</v>
      </c>
      <c r="C753" s="8">
        <f>'Scatterplot for given r'!F$4-formulas!L$10*'Scatterplot for given r'!C$4+formulas!L$10*B753+formulas!L$11*'Norm Gen'!H753</f>
        <v>12.195315146308044</v>
      </c>
      <c r="D753">
        <f>IF('Scatterplot for given r'!J$5^2=1,0,C753-(formulas!P$3+formulas!P$10*(B753-formulas!P$2)))</f>
        <v>-3.78669010104813</v>
      </c>
    </row>
    <row r="754" spans="1:4" ht="12.75">
      <c r="A754">
        <v>753</v>
      </c>
      <c r="B754" s="8">
        <f>'Scatterplot for given r'!C$4+'Scatterplot for given r'!C$6*'Norm Gen'!D754/'Norm Gen'!K$3</f>
        <v>15.973850440033601</v>
      </c>
      <c r="C754" s="8">
        <f>'Scatterplot for given r'!F$4-formulas!L$10*'Scatterplot for given r'!C$4+formulas!L$10*B754+formulas!L$11*'Norm Gen'!H754</f>
        <v>27.390061140768346</v>
      </c>
      <c r="D754">
        <f>IF('Scatterplot for given r'!J$5^2=1,0,C754-(formulas!P$3+formulas!P$10*(B754-formulas!P$2)))</f>
        <v>2.7539022940623745</v>
      </c>
    </row>
    <row r="755" spans="1:4" ht="12.75">
      <c r="A755">
        <v>754</v>
      </c>
      <c r="B755" s="8">
        <f>'Scatterplot for given r'!C$4+'Scatterplot for given r'!C$6*'Norm Gen'!D755/'Norm Gen'!K$3</f>
        <v>13.998011557869194</v>
      </c>
      <c r="C755" s="8">
        <f>'Scatterplot for given r'!F$4-formulas!L$10*'Scatterplot for given r'!C$4+formulas!L$10*B755+formulas!L$11*'Norm Gen'!H755</f>
        <v>23.64977579460656</v>
      </c>
      <c r="D755">
        <f>IF('Scatterplot for given r'!J$5^2=1,0,C755-(formulas!P$3+formulas!P$10*(B755-formulas!P$2)))</f>
        <v>1.3187623104257895</v>
      </c>
    </row>
    <row r="756" spans="1:4" ht="12.75">
      <c r="A756">
        <v>755</v>
      </c>
      <c r="B756" s="8">
        <f>'Scatterplot for given r'!C$4+'Scatterplot for given r'!C$6*'Norm Gen'!D756/'Norm Gen'!K$3</f>
        <v>12.675293792444265</v>
      </c>
      <c r="C756" s="8">
        <f>'Scatterplot for given r'!F$4-formulas!L$10*'Scatterplot for given r'!C$4+formulas!L$10*B756+formulas!L$11*'Norm Gen'!H756</f>
        <v>17.186311963347887</v>
      </c>
      <c r="D756">
        <f>IF('Scatterplot for given r'!J$5^2=1,0,C756-(formulas!P$3+formulas!P$10*(B756-formulas!P$2)))</f>
        <v>-3.601530794503759</v>
      </c>
    </row>
    <row r="757" spans="1:4" ht="12.75">
      <c r="A757">
        <v>756</v>
      </c>
      <c r="B757" s="8">
        <f>'Scatterplot for given r'!C$4+'Scatterplot for given r'!C$6*'Norm Gen'!D757/'Norm Gen'!K$3</f>
        <v>14.469611169061976</v>
      </c>
      <c r="C757" s="8">
        <f>'Scatterplot for given r'!F$4-formulas!L$10*'Scatterplot for given r'!C$4+formulas!L$10*B757+formulas!L$11*'Norm Gen'!H757</f>
        <v>21.445707829615625</v>
      </c>
      <c r="D757">
        <f>IF('Scatterplot for given r'!J$5^2=1,0,C757-(formulas!P$3+formulas!P$10*(B757-formulas!P$2)))</f>
        <v>-1.4355052009567366</v>
      </c>
    </row>
    <row r="758" spans="1:4" ht="12.75">
      <c r="A758">
        <v>757</v>
      </c>
      <c r="B758" s="8">
        <f>'Scatterplot for given r'!C$4+'Scatterplot for given r'!C$6*'Norm Gen'!D758/'Norm Gen'!K$3</f>
        <v>11.52089236281157</v>
      </c>
      <c r="C758" s="8">
        <f>'Scatterplot for given r'!F$4-formulas!L$10*'Scatterplot for given r'!C$4+formulas!L$10*B758+formulas!L$11*'Norm Gen'!H758</f>
        <v>19.421239275343687</v>
      </c>
      <c r="D758">
        <f>IF('Scatterplot for given r'!J$5^2=1,0,C758-(formulas!P$3+formulas!P$10*(B758-formulas!P$2)))</f>
        <v>-0.01980181460310959</v>
      </c>
    </row>
    <row r="759" spans="1:4" ht="12.75">
      <c r="A759">
        <v>758</v>
      </c>
      <c r="B759" s="8">
        <f>'Scatterplot for given r'!C$4+'Scatterplot for given r'!C$6*'Norm Gen'!D759/'Norm Gen'!K$3</f>
        <v>8.413934464798746</v>
      </c>
      <c r="C759" s="8">
        <f>'Scatterplot for given r'!F$4-formulas!L$10*'Scatterplot for given r'!C$4+formulas!L$10*B759+formulas!L$11*'Norm Gen'!H759</f>
        <v>17.877755436057008</v>
      </c>
      <c r="D759">
        <f>IF('Scatterplot for given r'!J$5^2=1,0,C759-(formulas!P$3+formulas!P$10*(B759-formulas!P$2)))</f>
        <v>2.061498560458599</v>
      </c>
    </row>
    <row r="760" spans="1:4" ht="12.75">
      <c r="A760">
        <v>759</v>
      </c>
      <c r="B760" s="8">
        <f>'Scatterplot for given r'!C$4+'Scatterplot for given r'!C$6*'Norm Gen'!D760/'Norm Gen'!K$3</f>
        <v>13.749476991563657</v>
      </c>
      <c r="C760" s="8">
        <f>'Scatterplot for given r'!F$4-formulas!L$10*'Scatterplot for given r'!C$4+formulas!L$10*B760+formulas!L$11*'Norm Gen'!H760</f>
        <v>24.958913628637458</v>
      </c>
      <c r="D760">
        <f>IF('Scatterplot for given r'!J$5^2=1,0,C760-(formulas!P$3+formulas!P$10*(B760-formulas!P$2)))</f>
        <v>2.917857138479821</v>
      </c>
    </row>
    <row r="761" spans="1:4" ht="12.75">
      <c r="A761">
        <v>760</v>
      </c>
      <c r="B761" s="8">
        <f>'Scatterplot for given r'!C$4+'Scatterplot for given r'!C$6*'Norm Gen'!D761/'Norm Gen'!K$3</f>
        <v>12.103975863804608</v>
      </c>
      <c r="C761" s="8">
        <f>'Scatterplot for given r'!F$4-formulas!L$10*'Scatterplot for given r'!C$4+formulas!L$10*B761+formulas!L$11*'Norm Gen'!H761</f>
        <v>14.327199282437475</v>
      </c>
      <c r="D761">
        <f>IF('Scatterplot for given r'!J$5^2=1,0,C761-(formulas!P$3+formulas!P$10*(B761-formulas!P$2)))</f>
        <v>-5.794105892001221</v>
      </c>
    </row>
    <row r="762" spans="1:4" ht="12.75">
      <c r="A762">
        <v>761</v>
      </c>
      <c r="B762" s="8">
        <f>'Scatterplot for given r'!C$4+'Scatterplot for given r'!C$6*'Norm Gen'!D762/'Norm Gen'!K$3</f>
        <v>8.202268370088305</v>
      </c>
      <c r="C762" s="8">
        <f>'Scatterplot for given r'!F$4-formulas!L$10*'Scatterplot for given r'!C$4+formulas!L$10*B762+formulas!L$11*'Norm Gen'!H762</f>
        <v>20.247063650473372</v>
      </c>
      <c r="D762">
        <f>IF('Scatterplot for given r'!J$5^2=1,0,C762-(formulas!P$3+formulas!P$10*(B762-formulas!P$2)))</f>
        <v>4.677750552037152</v>
      </c>
    </row>
    <row r="763" spans="1:4" ht="12.75">
      <c r="A763">
        <v>762</v>
      </c>
      <c r="B763" s="8">
        <f>'Scatterplot for given r'!C$4+'Scatterplot for given r'!C$6*'Norm Gen'!D763/'Norm Gen'!K$3</f>
        <v>8.522524070408595</v>
      </c>
      <c r="C763" s="8">
        <f>'Scatterplot for given r'!F$4-formulas!L$10*'Scatterplot for given r'!C$4+formulas!L$10*B763+formulas!L$11*'Norm Gen'!H763</f>
        <v>16.121846021960547</v>
      </c>
      <c r="D763">
        <f>IF('Scatterplot for given r'!J$5^2=1,0,C763-(formulas!P$3+formulas!P$10*(B763-formulas!P$2)))</f>
        <v>0.17890127315064497</v>
      </c>
    </row>
    <row r="764" spans="1:4" ht="12.75">
      <c r="A764">
        <v>763</v>
      </c>
      <c r="B764" s="8">
        <f>'Scatterplot for given r'!C$4+'Scatterplot for given r'!C$6*'Norm Gen'!D764/'Norm Gen'!K$3</f>
        <v>12.871743326018793</v>
      </c>
      <c r="C764" s="8">
        <f>'Scatterplot for given r'!F$4-formulas!L$10*'Scatterplot for given r'!C$4+formulas!L$10*B764+formulas!L$11*'Norm Gen'!H764</f>
        <v>25.238774438509274</v>
      </c>
      <c r="D764">
        <f>IF('Scatterplot for given r'!J$5^2=1,0,C764-(formulas!P$3+formulas!P$10*(B764-formulas!P$2)))</f>
        <v>4.221740558154007</v>
      </c>
    </row>
    <row r="765" spans="1:4" ht="12.75">
      <c r="A765">
        <v>764</v>
      </c>
      <c r="B765" s="8">
        <f>'Scatterplot for given r'!C$4+'Scatterplot for given r'!C$6*'Norm Gen'!D765/'Norm Gen'!K$3</f>
        <v>14.052361436605317</v>
      </c>
      <c r="C765" s="8">
        <f>'Scatterplot for given r'!F$4-formulas!L$10*'Scatterplot for given r'!C$4+formulas!L$10*B765+formulas!L$11*'Norm Gen'!H765</f>
        <v>16.8715710580516</v>
      </c>
      <c r="D765">
        <f>IF('Scatterplot for given r'!J$5^2=1,0,C765-(formulas!P$3+formulas!P$10*(B765-formulas!P$2)))</f>
        <v>-5.522850617987981</v>
      </c>
    </row>
    <row r="766" spans="1:4" ht="12.75">
      <c r="A766">
        <v>765</v>
      </c>
      <c r="B766" s="8">
        <f>'Scatterplot for given r'!C$4+'Scatterplot for given r'!C$6*'Norm Gen'!D766/'Norm Gen'!K$3</f>
        <v>1.732097351291774</v>
      </c>
      <c r="C766" s="8">
        <f>'Scatterplot for given r'!F$4-formulas!L$10*'Scatterplot for given r'!C$4+formulas!L$10*B766+formulas!L$11*'Norm Gen'!H766</f>
        <v>9.363158546607412</v>
      </c>
      <c r="D766">
        <f>IF('Scatterplot for given r'!J$5^2=1,0,C766-(formulas!P$3+formulas!P$10*(B766-formulas!P$2)))</f>
        <v>1.3423783034340104</v>
      </c>
    </row>
    <row r="767" spans="1:4" ht="12.75">
      <c r="A767">
        <v>766</v>
      </c>
      <c r="B767" s="8">
        <f>'Scatterplot for given r'!C$4+'Scatterplot for given r'!C$6*'Norm Gen'!D767/'Norm Gen'!K$3</f>
        <v>8.434481732759942</v>
      </c>
      <c r="C767" s="8">
        <f>'Scatterplot for given r'!F$4-formulas!L$10*'Scatterplot for given r'!C$4+formulas!L$10*B767+formulas!L$11*'Norm Gen'!H767</f>
        <v>23.563219649610442</v>
      </c>
      <c r="D767">
        <f>IF('Scatterplot for given r'!J$5^2=1,0,C767-(formulas!P$3+formulas!P$10*(B767-formulas!P$2)))</f>
        <v>7.722990961390639</v>
      </c>
    </row>
    <row r="768" spans="1:4" ht="12.75">
      <c r="A768">
        <v>767</v>
      </c>
      <c r="B768" s="8">
        <f>'Scatterplot for given r'!C$4+'Scatterplot for given r'!C$6*'Norm Gen'!D768/'Norm Gen'!K$3</f>
        <v>19.196256072802463</v>
      </c>
      <c r="C768" s="8">
        <f>'Scatterplot for given r'!F$4-formulas!L$10*'Scatterplot for given r'!C$4+formulas!L$10*B768+formulas!L$11*'Norm Gen'!H768</f>
        <v>27.872397648115264</v>
      </c>
      <c r="D768">
        <f>IF('Scatterplot for given r'!J$5^2=1,0,C768-(formulas!P$3+formulas!P$10*(B768-formulas!P$2)))</f>
        <v>-0.523234436821145</v>
      </c>
    </row>
    <row r="769" spans="1:4" ht="12.75">
      <c r="A769">
        <v>768</v>
      </c>
      <c r="B769" s="8">
        <f>'Scatterplot for given r'!C$4+'Scatterplot for given r'!C$6*'Norm Gen'!D769/'Norm Gen'!K$3</f>
        <v>10.0223332226835</v>
      </c>
      <c r="C769" s="8">
        <f>'Scatterplot for given r'!F$4-formulas!L$10*'Scatterplot for given r'!C$4+formulas!L$10*B769+formulas!L$11*'Norm Gen'!H769</f>
        <v>20.652040302238674</v>
      </c>
      <c r="D769">
        <f>IF('Scatterplot for given r'!J$5^2=1,0,C769-(formulas!P$3+formulas!P$10*(B769-formulas!P$2)))</f>
        <v>2.9593182091080052</v>
      </c>
    </row>
    <row r="770" spans="1:4" ht="12.75">
      <c r="A770">
        <v>769</v>
      </c>
      <c r="B770" s="8">
        <f>'Scatterplot for given r'!C$4+'Scatterplot for given r'!C$6*'Norm Gen'!D770/'Norm Gen'!K$3</f>
        <v>12.036519228627574</v>
      </c>
      <c r="C770" s="8">
        <f>'Scatterplot for given r'!F$4-formulas!L$10*'Scatterplot for given r'!C$4+formulas!L$10*B770+formulas!L$11*'Norm Gen'!H770</f>
        <v>21.987480583986816</v>
      </c>
      <c r="D770">
        <f>IF('Scatterplot for given r'!J$5^2=1,0,C770-(formulas!P$3+formulas!P$10*(B770-formulas!P$2)))</f>
        <v>1.9448748172546644</v>
      </c>
    </row>
    <row r="771" spans="1:4" ht="12.75">
      <c r="A771">
        <v>770</v>
      </c>
      <c r="B771" s="8">
        <f>'Scatterplot for given r'!C$4+'Scatterplot for given r'!C$6*'Norm Gen'!D771/'Norm Gen'!K$3</f>
        <v>11.025624880585402</v>
      </c>
      <c r="C771" s="8">
        <f>'Scatterplot for given r'!F$4-formulas!L$10*'Scatterplot for given r'!C$4+formulas!L$10*B771+formulas!L$11*'Norm Gen'!H771</f>
        <v>18.383731216054294</v>
      </c>
      <c r="D771">
        <f>IF('Scatterplot for given r'!J$5^2=1,0,C771-(formulas!P$3+formulas!P$10*(B771-formulas!P$2)))</f>
        <v>-0.47949781129529256</v>
      </c>
    </row>
    <row r="772" spans="1:4" ht="12.75">
      <c r="A772">
        <v>771</v>
      </c>
      <c r="B772" s="8">
        <f>'Scatterplot for given r'!C$4+'Scatterplot for given r'!C$6*'Norm Gen'!D772/'Norm Gen'!K$3</f>
        <v>12.847153178519115</v>
      </c>
      <c r="C772" s="8">
        <f>'Scatterplot for given r'!F$4-formulas!L$10*'Scatterplot for given r'!C$4+formulas!L$10*B772+formulas!L$11*'Norm Gen'!H772</f>
        <v>19.870333523664627</v>
      </c>
      <c r="D772">
        <f>IF('Scatterplot for given r'!J$5^2=1,0,C772-(formulas!P$3+formulas!P$10*(B772-formulas!P$2)))</f>
        <v>-1.1180118512743462</v>
      </c>
    </row>
    <row r="773" spans="1:4" ht="12.75">
      <c r="A773">
        <v>772</v>
      </c>
      <c r="B773" s="8">
        <f>'Scatterplot for given r'!C$4+'Scatterplot for given r'!C$6*'Norm Gen'!D773/'Norm Gen'!K$3</f>
        <v>13.651806789780805</v>
      </c>
      <c r="C773" s="8">
        <f>'Scatterplot for given r'!F$4-formulas!L$10*'Scatterplot for given r'!C$4+formulas!L$10*B773+formulas!L$11*'Norm Gen'!H773</f>
        <v>25.367421112534732</v>
      </c>
      <c r="D773">
        <f>IF('Scatterplot for given r'!J$5^2=1,0,C773-(formulas!P$3+formulas!P$10*(B773-formulas!P$2)))</f>
        <v>3.44031319112376</v>
      </c>
    </row>
    <row r="774" spans="1:4" ht="12.75">
      <c r="A774">
        <v>773</v>
      </c>
      <c r="B774" s="8">
        <f>'Scatterplot for given r'!C$4+'Scatterplot for given r'!C$6*'Norm Gen'!D774/'Norm Gen'!K$3</f>
        <v>9.054129414485034</v>
      </c>
      <c r="C774" s="8">
        <f>'Scatterplot for given r'!F$4-formulas!L$10*'Scatterplot for given r'!C$4+formulas!L$10*B774+formulas!L$11*'Norm Gen'!H774</f>
        <v>23.634523396752183</v>
      </c>
      <c r="D774">
        <f>IF('Scatterplot for given r'!J$5^2=1,0,C774-(formulas!P$3+formulas!P$10*(B774-formulas!P$2)))</f>
        <v>7.07137241318642</v>
      </c>
    </row>
    <row r="775" spans="1:4" ht="12.75">
      <c r="A775">
        <v>774</v>
      </c>
      <c r="B775" s="8">
        <f>'Scatterplot for given r'!C$4+'Scatterplot for given r'!C$6*'Norm Gen'!D775/'Norm Gen'!K$3</f>
        <v>14.524700705222898</v>
      </c>
      <c r="C775" s="8">
        <f>'Scatterplot for given r'!F$4-formulas!L$10*'Scatterplot for given r'!C$4+formulas!L$10*B775+formulas!L$11*'Norm Gen'!H775</f>
        <v>21.2890670438319</v>
      </c>
      <c r="D775">
        <f>IF('Scatterplot for given r'!J$5^2=1,0,C775-(formulas!P$3+formulas!P$10*(B775-formulas!P$2)))</f>
        <v>-1.6564171122615399</v>
      </c>
    </row>
    <row r="776" spans="1:4" ht="12.75">
      <c r="A776">
        <v>775</v>
      </c>
      <c r="B776" s="8">
        <f>'Scatterplot for given r'!C$4+'Scatterplot for given r'!C$6*'Norm Gen'!D776/'Norm Gen'!K$3</f>
        <v>9.325016209179498</v>
      </c>
      <c r="C776" s="8">
        <f>'Scatterplot for given r'!F$4-formulas!L$10*'Scatterplot for given r'!C$4+formulas!L$10*B776+formulas!L$11*'Norm Gen'!H776</f>
        <v>17.01758222717396</v>
      </c>
      <c r="D776">
        <f>IF('Scatterplot for given r'!J$5^2=1,0,C776-(formulas!P$3+formulas!P$10*(B776-formulas!P$2)))</f>
        <v>0.13839664979797917</v>
      </c>
    </row>
    <row r="777" spans="1:4" ht="12.75">
      <c r="A777">
        <v>776</v>
      </c>
      <c r="B777" s="8">
        <f>'Scatterplot for given r'!C$4+'Scatterplot for given r'!C$6*'Norm Gen'!D777/'Norm Gen'!K$3</f>
        <v>12.251546305184188</v>
      </c>
      <c r="C777" s="8">
        <f>'Scatterplot for given r'!F$4-formulas!L$10*'Scatterplot for given r'!C$4+formulas!L$10*B777+formulas!L$11*'Norm Gen'!H777</f>
        <v>24.342069003143315</v>
      </c>
      <c r="D777">
        <f>IF('Scatterplot for given r'!J$5^2=1,0,C777-(formulas!P$3+formulas!P$10*(B777-formulas!P$2)))</f>
        <v>4.048598313761772</v>
      </c>
    </row>
    <row r="778" spans="1:4" ht="12.75">
      <c r="A778">
        <v>777</v>
      </c>
      <c r="B778" s="8">
        <f>'Scatterplot for given r'!C$4+'Scatterplot for given r'!C$6*'Norm Gen'!D778/'Norm Gen'!K$3</f>
        <v>11.76991313942865</v>
      </c>
      <c r="C778" s="8">
        <f>'Scatterplot for given r'!F$4-formulas!L$10*'Scatterplot for given r'!C$4+formulas!L$10*B778+formulas!L$11*'Norm Gen'!H778</f>
        <v>25.65835823784747</v>
      </c>
      <c r="D778">
        <f>IF('Scatterplot for given r'!J$5^2=1,0,C778-(formulas!P$3+formulas!P$10*(B778-formulas!P$2)))</f>
        <v>5.92679290851407</v>
      </c>
    </row>
    <row r="779" spans="1:4" ht="12.75">
      <c r="A779">
        <v>778</v>
      </c>
      <c r="B779" s="8">
        <f>'Scatterplot for given r'!C$4+'Scatterplot for given r'!C$6*'Norm Gen'!D779/'Norm Gen'!K$3</f>
        <v>6.057489443503368</v>
      </c>
      <c r="C779" s="8">
        <f>'Scatterplot for given r'!F$4-formulas!L$10*'Scatterplot for given r'!C$4+formulas!L$10*B779+formulas!L$11*'Norm Gen'!H779</f>
        <v>14.844964205511365</v>
      </c>
      <c r="D779">
        <f>IF('Scatterplot for given r'!J$5^2=1,0,C779-(formulas!P$3+formulas!P$10*(B779-formulas!P$2)))</f>
        <v>1.777893188090971</v>
      </c>
    </row>
    <row r="780" spans="1:4" ht="12.75">
      <c r="A780">
        <v>779</v>
      </c>
      <c r="B780" s="8">
        <f>'Scatterplot for given r'!C$4+'Scatterplot for given r'!C$6*'Norm Gen'!D780/'Norm Gen'!K$3</f>
        <v>10.412137909098895</v>
      </c>
      <c r="C780" s="8">
        <f>'Scatterplot for given r'!F$4-formulas!L$10*'Scatterplot for given r'!C$4+formulas!L$10*B780+formulas!L$11*'Norm Gen'!H780</f>
        <v>15.296962910401728</v>
      </c>
      <c r="D780">
        <f>IF('Scatterplot for given r'!J$5^2=1,0,C780-(formulas!P$3+formulas!P$10*(B780-formulas!P$2)))</f>
        <v>-2.85053131688025</v>
      </c>
    </row>
    <row r="781" spans="1:4" ht="12.75">
      <c r="A781">
        <v>780</v>
      </c>
      <c r="B781" s="8">
        <f>'Scatterplot for given r'!C$4+'Scatterplot for given r'!C$6*'Norm Gen'!D781/'Norm Gen'!K$3</f>
        <v>15.539692273467438</v>
      </c>
      <c r="C781" s="8">
        <f>'Scatterplot for given r'!F$4-formulas!L$10*'Scatterplot for given r'!C$4+formulas!L$10*B781+formulas!L$11*'Norm Gen'!H781</f>
        <v>25.015540992999178</v>
      </c>
      <c r="D781">
        <f>IF('Scatterplot for given r'!J$5^2=1,0,C781-(formulas!P$3+formulas!P$10*(B781-formulas!P$2)))</f>
        <v>0.8859000072870771</v>
      </c>
    </row>
    <row r="782" spans="1:4" ht="12.75">
      <c r="A782">
        <v>781</v>
      </c>
      <c r="B782" s="8">
        <f>'Scatterplot for given r'!C$4+'Scatterplot for given r'!C$6*'Norm Gen'!D782/'Norm Gen'!K$3</f>
        <v>12.97088071612808</v>
      </c>
      <c r="C782" s="8">
        <f>'Scatterplot for given r'!F$4-formulas!L$10*'Scatterplot for given r'!C$4+formulas!L$10*B782+formulas!L$11*'Norm Gen'!H782</f>
        <v>26.48933106837226</v>
      </c>
      <c r="D782">
        <f>IF('Scatterplot for given r'!J$5^2=1,0,C782-(formulas!P$3+formulas!P$10*(B782-formulas!P$2)))</f>
        <v>5.356636899556154</v>
      </c>
    </row>
    <row r="783" spans="1:4" ht="12.75">
      <c r="A783">
        <v>782</v>
      </c>
      <c r="B783" s="8">
        <f>'Scatterplot for given r'!C$4+'Scatterplot for given r'!C$6*'Norm Gen'!D783/'Norm Gen'!K$3</f>
        <v>8.327904185348343</v>
      </c>
      <c r="C783" s="8">
        <f>'Scatterplot for given r'!F$4-formulas!L$10*'Scatterplot for given r'!C$4+formulas!L$10*B783+formulas!L$11*'Norm Gen'!H783</f>
        <v>18.521658713728133</v>
      </c>
      <c r="D783">
        <f>IF('Scatterplot for given r'!J$5^2=1,0,C783-(formulas!P$3+formulas!P$10*(B783-formulas!P$2)))</f>
        <v>2.805770497488531</v>
      </c>
    </row>
    <row r="784" spans="1:4" ht="12.75">
      <c r="A784">
        <v>783</v>
      </c>
      <c r="B784" s="8">
        <f>'Scatterplot for given r'!C$4+'Scatterplot for given r'!C$6*'Norm Gen'!D784/'Norm Gen'!K$3</f>
        <v>12.773991577345315</v>
      </c>
      <c r="C784" s="8">
        <f>'Scatterplot for given r'!F$4-formulas!L$10*'Scatterplot for given r'!C$4+formulas!L$10*B784+formulas!L$11*'Norm Gen'!H784</f>
        <v>17.83378177430729</v>
      </c>
      <c r="D784">
        <f>IF('Scatterplot for given r'!J$5^2=1,0,C784-(formulas!P$3+formulas!P$10*(B784-formulas!P$2)))</f>
        <v>-3.069208399262248</v>
      </c>
    </row>
    <row r="785" spans="1:4" ht="12.75">
      <c r="A785">
        <v>784</v>
      </c>
      <c r="B785" s="8">
        <f>'Scatterplot for given r'!C$4+'Scatterplot for given r'!C$6*'Norm Gen'!D785/'Norm Gen'!K$3</f>
        <v>16.991880976338113</v>
      </c>
      <c r="C785" s="8">
        <f>'Scatterplot for given r'!F$4-formulas!L$10*'Scatterplot for given r'!C$4+formulas!L$10*B785+formulas!L$11*'Norm Gen'!H785</f>
        <v>27.555173079113974</v>
      </c>
      <c r="D785">
        <f>IF('Scatterplot for given r'!J$5^2=1,0,C785-(formulas!P$3+formulas!P$10*(B785-formulas!P$2)))</f>
        <v>1.7313119400527093</v>
      </c>
    </row>
    <row r="786" spans="1:4" ht="12.75">
      <c r="A786">
        <v>785</v>
      </c>
      <c r="B786" s="8">
        <f>'Scatterplot for given r'!C$4+'Scatterplot for given r'!C$6*'Norm Gen'!D786/'Norm Gen'!K$3</f>
        <v>14.489642514768164</v>
      </c>
      <c r="C786" s="8">
        <f>'Scatterplot for given r'!F$4-formulas!L$10*'Scatterplot for given r'!C$4+formulas!L$10*B786+formulas!L$11*'Norm Gen'!H786</f>
        <v>22.88679129826103</v>
      </c>
      <c r="D786">
        <f>IF('Scatterplot for given r'!J$5^2=1,0,C786-(formulas!P$3+formulas!P$10*(B786-formulas!P$2)))</f>
        <v>-0.017791635635219905</v>
      </c>
    </row>
    <row r="787" spans="1:4" ht="12.75">
      <c r="A787">
        <v>786</v>
      </c>
      <c r="B787" s="8">
        <f>'Scatterplot for given r'!C$4+'Scatterplot for given r'!C$6*'Norm Gen'!D787/'Norm Gen'!K$3</f>
        <v>16.35064989492089</v>
      </c>
      <c r="C787" s="8">
        <f>'Scatterplot for given r'!F$4-formulas!L$10*'Scatterplot for given r'!C$4+formulas!L$10*B787+formulas!L$11*'Norm Gen'!H787</f>
        <v>19.310673979756245</v>
      </c>
      <c r="D787">
        <f>IF('Scatterplot for given r'!J$5^2=1,0,C787-(formulas!P$3+formulas!P$10*(B787-formulas!P$2)))</f>
        <v>-5.765084230984904</v>
      </c>
    </row>
    <row r="788" spans="1:4" ht="12.75">
      <c r="A788">
        <v>787</v>
      </c>
      <c r="B788" s="8">
        <f>'Scatterplot for given r'!C$4+'Scatterplot for given r'!C$6*'Norm Gen'!D788/'Norm Gen'!K$3</f>
        <v>11.908481040371868</v>
      </c>
      <c r="C788" s="8">
        <f>'Scatterplot for given r'!F$4-formulas!L$10*'Scatterplot for given r'!C$4+formulas!L$10*B788+formulas!L$11*'Norm Gen'!H788</f>
        <v>24.55995734330326</v>
      </c>
      <c r="D788">
        <f>IF('Scatterplot for given r'!J$5^2=1,0,C788-(formulas!P$3+formulas!P$10*(B788-formulas!P$2)))</f>
        <v>4.666729462869437</v>
      </c>
    </row>
    <row r="789" spans="1:4" ht="12.75">
      <c r="A789">
        <v>788</v>
      </c>
      <c r="B789" s="8">
        <f>'Scatterplot for given r'!C$4+'Scatterplot for given r'!C$6*'Norm Gen'!D789/'Norm Gen'!K$3</f>
        <v>11.026572331972748</v>
      </c>
      <c r="C789" s="8">
        <f>'Scatterplot for given r'!F$4-formulas!L$10*'Scatterplot for given r'!C$4+formulas!L$10*B789+formulas!L$11*'Norm Gen'!H789</f>
        <v>10.99607702276173</v>
      </c>
      <c r="D789">
        <f>IF('Scatterplot for given r'!J$5^2=1,0,C789-(formulas!P$3+formulas!P$10*(B789-formulas!P$2)))</f>
        <v>-7.86825736453976</v>
      </c>
    </row>
    <row r="790" spans="1:4" ht="12.75">
      <c r="A790">
        <v>789</v>
      </c>
      <c r="B790" s="8">
        <f>'Scatterplot for given r'!C$4+'Scatterplot for given r'!C$6*'Norm Gen'!D790/'Norm Gen'!K$3</f>
        <v>15.954235742847445</v>
      </c>
      <c r="C790" s="8">
        <f>'Scatterplot for given r'!F$4-formulas!L$10*'Scatterplot for given r'!C$4+formulas!L$10*B790+formulas!L$11*'Norm Gen'!H790</f>
        <v>24.495989256296983</v>
      </c>
      <c r="D790">
        <f>IF('Scatterplot for given r'!J$5^2=1,0,C790-(formulas!P$3+formulas!P$10*(B790-formulas!P$2)))</f>
        <v>-0.11728577702513832</v>
      </c>
    </row>
    <row r="791" spans="1:4" ht="12.75">
      <c r="A791">
        <v>790</v>
      </c>
      <c r="B791" s="8">
        <f>'Scatterplot for given r'!C$4+'Scatterplot for given r'!C$6*'Norm Gen'!D791/'Norm Gen'!K$3</f>
        <v>10.79523065292695</v>
      </c>
      <c r="C791" s="8">
        <f>'Scatterplot for given r'!F$4-formulas!L$10*'Scatterplot for given r'!C$4+formulas!L$10*B791+formulas!L$11*'Norm Gen'!H791</f>
        <v>13.237415626032025</v>
      </c>
      <c r="D791">
        <f>IF('Scatterplot for given r'!J$5^2=1,0,C791-(formulas!P$3+formulas!P$10*(B791-formulas!P$2)))</f>
        <v>-5.357020135716027</v>
      </c>
    </row>
    <row r="792" spans="1:4" ht="12.75">
      <c r="A792">
        <v>791</v>
      </c>
      <c r="B792" s="8">
        <f>'Scatterplot for given r'!C$4+'Scatterplot for given r'!C$6*'Norm Gen'!D792/'Norm Gen'!K$3</f>
        <v>15.798078782036065</v>
      </c>
      <c r="C792" s="8">
        <f>'Scatterplot for given r'!F$4-formulas!L$10*'Scatterplot for given r'!C$4+formulas!L$10*B792+formulas!L$11*'Norm Gen'!H792</f>
        <v>20.11101837393885</v>
      </c>
      <c r="D792">
        <f>IF('Scatterplot for given r'!J$5^2=1,0,C792-(formulas!P$3+formulas!P$10*(B792-formulas!P$2)))</f>
        <v>-4.320073538436656</v>
      </c>
    </row>
    <row r="793" spans="1:4" ht="12.75">
      <c r="A793">
        <v>792</v>
      </c>
      <c r="B793" s="8">
        <f>'Scatterplot for given r'!C$4+'Scatterplot for given r'!C$6*'Norm Gen'!D793/'Norm Gen'!K$3</f>
        <v>13.14652571440114</v>
      </c>
      <c r="C793" s="8">
        <f>'Scatterplot for given r'!F$4-formulas!L$10*'Scatterplot for given r'!C$4+formulas!L$10*B793+formulas!L$11*'Norm Gen'!H793</f>
        <v>16.373493377280752</v>
      </c>
      <c r="D793">
        <f>IF('Scatterplot for given r'!J$5^2=1,0,C793-(formulas!P$3+formulas!P$10*(B793-formulas!P$2)))</f>
        <v>-4.964119956187261</v>
      </c>
    </row>
    <row r="794" spans="1:4" ht="12.75">
      <c r="A794">
        <v>793</v>
      </c>
      <c r="B794" s="8">
        <f>'Scatterplot for given r'!C$4+'Scatterplot for given r'!C$6*'Norm Gen'!D794/'Norm Gen'!K$3</f>
        <v>9.281451860572068</v>
      </c>
      <c r="C794" s="8">
        <f>'Scatterplot for given r'!F$4-formulas!L$10*'Scatterplot for given r'!C$4+formulas!L$10*B794+formulas!L$11*'Norm Gen'!H794</f>
        <v>13.471305767197737</v>
      </c>
      <c r="D794">
        <f>IF('Scatterplot for given r'!J$5^2=1,0,C794-(formulas!P$3+formulas!P$10*(B794-formulas!P$2)))</f>
        <v>-3.3570547368029047</v>
      </c>
    </row>
    <row r="795" spans="1:4" ht="12.75">
      <c r="A795">
        <v>794</v>
      </c>
      <c r="B795" s="8">
        <f>'Scatterplot for given r'!C$4+'Scatterplot for given r'!C$6*'Norm Gen'!D795/'Norm Gen'!K$3</f>
        <v>16.981935029817137</v>
      </c>
      <c r="C795" s="8">
        <f>'Scatterplot for given r'!F$4-formulas!L$10*'Scatterplot for given r'!C$4+formulas!L$10*B795+formulas!L$11*'Norm Gen'!H795</f>
        <v>27.89568115433361</v>
      </c>
      <c r="D795">
        <f>IF('Scatterplot for given r'!J$5^2=1,0,C795-(formulas!P$3+formulas!P$10*(B795-formulas!P$2)))</f>
        <v>2.0834236195468137</v>
      </c>
    </row>
    <row r="796" spans="1:4" ht="12.75">
      <c r="A796">
        <v>795</v>
      </c>
      <c r="B796" s="8">
        <f>'Scatterplot for given r'!C$4+'Scatterplot for given r'!C$6*'Norm Gen'!D796/'Norm Gen'!K$3</f>
        <v>15.060102371034494</v>
      </c>
      <c r="C796" s="8">
        <f>'Scatterplot for given r'!F$4-formulas!L$10*'Scatterplot for given r'!C$4+formulas!L$10*B796+formulas!L$11*'Norm Gen'!H796</f>
        <v>30.532728714903744</v>
      </c>
      <c r="D796">
        <f>IF('Scatterplot for given r'!J$5^2=1,0,C796-(formulas!P$3+formulas!P$10*(B796-formulas!P$2)))</f>
        <v>6.96260928203009</v>
      </c>
    </row>
    <row r="797" spans="1:4" ht="12.75">
      <c r="A797">
        <v>796</v>
      </c>
      <c r="B797" s="8">
        <f>'Scatterplot for given r'!C$4+'Scatterplot for given r'!C$6*'Norm Gen'!D797/'Norm Gen'!K$3</f>
        <v>8.985080127570484</v>
      </c>
      <c r="C797" s="8">
        <f>'Scatterplot for given r'!F$4-formulas!L$10*'Scatterplot for given r'!C$4+formulas!L$10*B797+formulas!L$11*'Norm Gen'!H797</f>
        <v>18.91731589902624</v>
      </c>
      <c r="D797">
        <f>IF('Scatterplot for given r'!J$5^2=1,0,C797-(formulas!P$3+formulas!P$10*(B797-formulas!P$2)))</f>
        <v>2.4347224168607866</v>
      </c>
    </row>
    <row r="798" spans="1:4" ht="12.75">
      <c r="A798">
        <v>797</v>
      </c>
      <c r="B798" s="8">
        <f>'Scatterplot for given r'!C$4+'Scatterplot for given r'!C$6*'Norm Gen'!D798/'Norm Gen'!K$3</f>
        <v>8.973719078964224</v>
      </c>
      <c r="C798" s="8">
        <f>'Scatterplot for given r'!F$4-formulas!L$10*'Scatterplot for given r'!C$4+formulas!L$10*B798+formulas!L$11*'Norm Gen'!H798</f>
        <v>18.149131168387374</v>
      </c>
      <c r="D798">
        <f>IF('Scatterplot for given r'!J$5^2=1,0,C798-(formulas!P$3+formulas!P$10*(B798-formulas!P$2)))</f>
        <v>1.6797922429292242</v>
      </c>
    </row>
    <row r="799" spans="1:4" ht="12.75">
      <c r="A799">
        <v>798</v>
      </c>
      <c r="B799" s="8">
        <f>'Scatterplot for given r'!C$4+'Scatterplot for given r'!C$6*'Norm Gen'!D799/'Norm Gen'!K$3</f>
        <v>13.166603980167606</v>
      </c>
      <c r="C799" s="8">
        <f>'Scatterplot for given r'!F$4-formulas!L$10*'Scatterplot for given r'!C$4+formulas!L$10*B799+formulas!L$11*'Norm Gen'!H799</f>
        <v>18.623126994364686</v>
      </c>
      <c r="D799">
        <f>IF('Scatterplot for given r'!J$5^2=1,0,C799-(formulas!P$3+formulas!P$10*(B799-formulas!P$2)))</f>
        <v>-2.7379109824975387</v>
      </c>
    </row>
    <row r="800" spans="1:4" ht="12.75">
      <c r="A800">
        <v>799</v>
      </c>
      <c r="B800" s="8">
        <f>'Scatterplot for given r'!C$4+'Scatterplot for given r'!C$6*'Norm Gen'!D800/'Norm Gen'!K$3</f>
        <v>14.60287200031383</v>
      </c>
      <c r="C800" s="8">
        <f>'Scatterplot for given r'!F$4-formulas!L$10*'Scatterplot for given r'!C$4+formulas!L$10*B800+formulas!L$11*'Norm Gen'!H800</f>
        <v>26.978463003459275</v>
      </c>
      <c r="D800">
        <f>IF('Scatterplot for given r'!J$5^2=1,0,C800-(formulas!P$3+formulas!P$10*(B800-formulas!P$2)))</f>
        <v>3.941779003093078</v>
      </c>
    </row>
    <row r="801" spans="1:4" ht="12.75">
      <c r="A801">
        <v>800</v>
      </c>
      <c r="B801" s="8">
        <f>'Scatterplot for given r'!C$4+'Scatterplot for given r'!C$6*'Norm Gen'!D801/'Norm Gen'!K$3</f>
        <v>14.24435146427564</v>
      </c>
      <c r="C801" s="8">
        <f>'Scatterplot for given r'!F$4-formulas!L$10*'Scatterplot for given r'!C$4+formulas!L$10*B801+formulas!L$11*'Norm Gen'!H801</f>
        <v>26.8590754207707</v>
      </c>
      <c r="D801">
        <f>IF('Scatterplot for given r'!J$5^2=1,0,C801-(formulas!P$3+formulas!P$10*(B801-formulas!P$2)))</f>
        <v>4.240665379115736</v>
      </c>
    </row>
    <row r="802" spans="1:4" ht="12.75">
      <c r="A802">
        <v>801</v>
      </c>
      <c r="B802" s="8">
        <f>'Scatterplot for given r'!C$4+'Scatterplot for given r'!C$6*'Norm Gen'!D802/'Norm Gen'!K$3</f>
        <v>11.721326185484456</v>
      </c>
      <c r="C802" s="8">
        <f>'Scatterplot for given r'!F$4-formulas!L$10*'Scatterplot for given r'!C$4+formulas!L$10*B802+formulas!L$11*'Norm Gen'!H802</f>
        <v>17.625872276432236</v>
      </c>
      <c r="D802">
        <f>IF('Scatterplot for given r'!J$5^2=1,0,C802-(formulas!P$3+formulas!P$10*(B802-formulas!P$2)))</f>
        <v>-2.0490082732996022</v>
      </c>
    </row>
    <row r="803" spans="1:4" ht="12.75">
      <c r="A803">
        <v>802</v>
      </c>
      <c r="B803" s="8">
        <f>'Scatterplot for given r'!C$4+'Scatterplot for given r'!C$6*'Norm Gen'!D803/'Norm Gen'!K$3</f>
        <v>11.473817083110276</v>
      </c>
      <c r="C803" s="8">
        <f>'Scatterplot for given r'!F$4-formulas!L$10*'Scatterplot for given r'!C$4+formulas!L$10*B803+formulas!L$11*'Norm Gen'!H803</f>
        <v>18.76651291225167</v>
      </c>
      <c r="D803">
        <f>IF('Scatterplot for given r'!J$5^2=1,0,C803-(formulas!P$3+formulas!P$10*(B803-formulas!P$2)))</f>
        <v>-0.6196070180436166</v>
      </c>
    </row>
    <row r="804" spans="1:4" ht="12.75">
      <c r="A804">
        <v>803</v>
      </c>
      <c r="B804" s="8">
        <f>'Scatterplot for given r'!C$4+'Scatterplot for given r'!C$6*'Norm Gen'!D804/'Norm Gen'!K$3</f>
        <v>9.160536432820988</v>
      </c>
      <c r="C804" s="8">
        <f>'Scatterplot for given r'!F$4-formulas!L$10*'Scatterplot for given r'!C$4+formulas!L$10*B804+formulas!L$11*'Norm Gen'!H804</f>
        <v>18.304196662591412</v>
      </c>
      <c r="D804">
        <f>IF('Scatterplot for given r'!J$5^2=1,0,C804-(formulas!P$3+formulas!P$10*(B804-formulas!P$2)))</f>
        <v>1.616904157633698</v>
      </c>
    </row>
    <row r="805" spans="1:4" ht="12.75">
      <c r="A805">
        <v>804</v>
      </c>
      <c r="B805" s="8">
        <f>'Scatterplot for given r'!C$4+'Scatterplot for given r'!C$6*'Norm Gen'!D805/'Norm Gen'!K$3</f>
        <v>16.248966690896076</v>
      </c>
      <c r="C805" s="8">
        <f>'Scatterplot for given r'!F$4-formulas!L$10*'Scatterplot for given r'!C$4+formulas!L$10*B805+formulas!L$11*'Norm Gen'!H805</f>
        <v>22.645712666802087</v>
      </c>
      <c r="D805">
        <f>IF('Scatterplot for given r'!J$5^2=1,0,C805-(formulas!P$3+formulas!P$10*(B805-formulas!P$2)))</f>
        <v>-2.311415139243447</v>
      </c>
    </row>
    <row r="806" spans="1:4" ht="12.75">
      <c r="A806">
        <v>805</v>
      </c>
      <c r="B806" s="8">
        <f>'Scatterplot for given r'!C$4+'Scatterplot for given r'!C$6*'Norm Gen'!D806/'Norm Gen'!K$3</f>
        <v>9.75758498481972</v>
      </c>
      <c r="C806" s="8">
        <f>'Scatterplot for given r'!F$4-formulas!L$10*'Scatterplot for given r'!C$4+formulas!L$10*B806+formulas!L$11*'Norm Gen'!H806</f>
        <v>12.620150746014826</v>
      </c>
      <c r="D806">
        <f>IF('Scatterplot for given r'!J$5^2=1,0,C806-(formulas!P$3+formulas!P$10*(B806-formulas!P$2)))</f>
        <v>-4.763698402941426</v>
      </c>
    </row>
    <row r="807" spans="1:4" ht="12.75">
      <c r="A807">
        <v>806</v>
      </c>
      <c r="B807" s="8">
        <f>'Scatterplot for given r'!C$4+'Scatterplot for given r'!C$6*'Norm Gen'!D807/'Norm Gen'!K$3</f>
        <v>9.192377585523312</v>
      </c>
      <c r="C807" s="8">
        <f>'Scatterplot for given r'!F$4-formulas!L$10*'Scatterplot for given r'!C$4+formulas!L$10*B807+formulas!L$11*'Norm Gen'!H807</f>
        <v>21.597168531656326</v>
      </c>
      <c r="D807">
        <f>IF('Scatterplot for given r'!J$5^2=1,0,C807-(formulas!P$3+formulas!P$10*(B807-formulas!P$2)))</f>
        <v>4.872728015212566</v>
      </c>
    </row>
    <row r="808" spans="1:4" ht="12.75">
      <c r="A808">
        <v>807</v>
      </c>
      <c r="B808" s="8">
        <f>'Scatterplot for given r'!C$4+'Scatterplot for given r'!C$6*'Norm Gen'!D808/'Norm Gen'!K$3</f>
        <v>14.07994057283014</v>
      </c>
      <c r="C808" s="8">
        <f>'Scatterplot for given r'!F$4-formulas!L$10*'Scatterplot for given r'!C$4+formulas!L$10*B808+formulas!L$11*'Norm Gen'!H808</f>
        <v>26.610913605793556</v>
      </c>
      <c r="D808">
        <f>IF('Scatterplot for given r'!J$5^2=1,0,C808-(formulas!P$3+formulas!P$10*(B808-formulas!P$2)))</f>
        <v>4.184316270825015</v>
      </c>
    </row>
    <row r="809" spans="1:4" ht="12.75">
      <c r="A809">
        <v>808</v>
      </c>
      <c r="B809" s="8">
        <f>'Scatterplot for given r'!C$4+'Scatterplot for given r'!C$6*'Norm Gen'!D809/'Norm Gen'!K$3</f>
        <v>13.210518670149906</v>
      </c>
      <c r="C809" s="8">
        <f>'Scatterplot for given r'!F$4-formulas!L$10*'Scatterplot for given r'!C$4+formulas!L$10*B809+formulas!L$11*'Norm Gen'!H809</f>
        <v>13.533058713183872</v>
      </c>
      <c r="D809">
        <f>IF('Scatterplot for given r'!J$5^2=1,0,C809-(formulas!P$3+formulas!P$10*(B809-formulas!P$2)))</f>
        <v>-7.8792130686577035</v>
      </c>
    </row>
    <row r="810" spans="1:4" ht="12.75">
      <c r="A810">
        <v>809</v>
      </c>
      <c r="B810" s="8">
        <f>'Scatterplot for given r'!C$4+'Scatterplot for given r'!C$6*'Norm Gen'!D810/'Norm Gen'!K$3</f>
        <v>6.647191321807505</v>
      </c>
      <c r="C810" s="8">
        <f>'Scatterplot for given r'!F$4-formulas!L$10*'Scatterplot for given r'!C$4+formulas!L$10*B810+formulas!L$11*'Norm Gen'!H810</f>
        <v>13.529753034945156</v>
      </c>
      <c r="D810">
        <f>IF('Scatterplot for given r'!J$5^2=1,0,C810-(formulas!P$3+formulas!P$10*(B810-formulas!P$2)))</f>
        <v>-0.2253035071634173</v>
      </c>
    </row>
    <row r="811" spans="1:4" ht="12.75">
      <c r="A811">
        <v>810</v>
      </c>
      <c r="B811" s="8">
        <f>'Scatterplot for given r'!C$4+'Scatterplot for given r'!C$6*'Norm Gen'!D811/'Norm Gen'!K$3</f>
        <v>10.076885620056249</v>
      </c>
      <c r="C811" s="8">
        <f>'Scatterplot for given r'!F$4-formulas!L$10*'Scatterplot for given r'!C$4+formulas!L$10*B811+formulas!L$11*'Norm Gen'!H811</f>
        <v>15.546099444019259</v>
      </c>
      <c r="D811">
        <f>IF('Scatterplot for given r'!J$5^2=1,0,C811-(formulas!P$3+formulas!P$10*(B811-formulas!P$2)))</f>
        <v>-2.2102671127129554</v>
      </c>
    </row>
    <row r="812" spans="1:4" ht="12.75">
      <c r="A812">
        <v>811</v>
      </c>
      <c r="B812" s="8">
        <f>'Scatterplot for given r'!C$4+'Scatterplot for given r'!C$6*'Norm Gen'!D812/'Norm Gen'!K$3</f>
        <v>10.051280318001872</v>
      </c>
      <c r="C812" s="8">
        <f>'Scatterplot for given r'!F$4-formulas!L$10*'Scatterplot for given r'!C$4+formulas!L$10*B812+formulas!L$11*'Norm Gen'!H812</f>
        <v>22.056959422929975</v>
      </c>
      <c r="D812">
        <f>IF('Scatterplot for given r'!J$5^2=1,0,C812-(formulas!P$3+formulas!P$10*(B812-formulas!P$2)))</f>
        <v>4.330465718594535</v>
      </c>
    </row>
    <row r="813" spans="1:4" ht="12.75">
      <c r="A813">
        <v>812</v>
      </c>
      <c r="B813" s="8">
        <f>'Scatterplot for given r'!C$4+'Scatterplot for given r'!C$6*'Norm Gen'!D813/'Norm Gen'!K$3</f>
        <v>11.847656492335407</v>
      </c>
      <c r="C813" s="8">
        <f>'Scatterplot for given r'!F$4-formulas!L$10*'Scatterplot for given r'!C$4+formulas!L$10*B813+formulas!L$11*'Norm Gen'!H813</f>
        <v>21.77222518705</v>
      </c>
      <c r="D813">
        <f>IF('Scatterplot for given r'!J$5^2=1,0,C813-(formulas!P$3+formulas!P$10*(B813-formulas!P$2)))</f>
        <v>1.949959279325384</v>
      </c>
    </row>
    <row r="814" spans="1:4" ht="12.75">
      <c r="A814">
        <v>813</v>
      </c>
      <c r="B814" s="8">
        <f>'Scatterplot for given r'!C$4+'Scatterplot for given r'!C$6*'Norm Gen'!D814/'Norm Gen'!K$3</f>
        <v>11.550735323187867</v>
      </c>
      <c r="C814" s="8">
        <f>'Scatterplot for given r'!F$4-formulas!L$10*'Scatterplot for given r'!C$4+formulas!L$10*B814+formulas!L$11*'Norm Gen'!H814</f>
        <v>17.943789294376558</v>
      </c>
      <c r="D814">
        <f>IF('Scatterplot for given r'!J$5^2=1,0,C814-(formulas!P$3+formulas!P$10*(B814-formulas!P$2)))</f>
        <v>-1.5320685826759224</v>
      </c>
    </row>
    <row r="815" spans="1:4" ht="12.75">
      <c r="A815">
        <v>814</v>
      </c>
      <c r="B815" s="8">
        <f>'Scatterplot for given r'!C$4+'Scatterplot for given r'!C$6*'Norm Gen'!D815/'Norm Gen'!K$3</f>
        <v>12.881468589084973</v>
      </c>
      <c r="C815" s="8">
        <f>'Scatterplot for given r'!F$4-formulas!L$10*'Scatterplot for given r'!C$4+formulas!L$10*B815+formulas!L$11*'Norm Gen'!H815</f>
        <v>19.84026582854504</v>
      </c>
      <c r="D815">
        <f>IF('Scatterplot for given r'!J$5^2=1,0,C815-(formulas!P$3+formulas!P$10*(B815-formulas!P$2)))</f>
        <v>-1.1881141920541047</v>
      </c>
    </row>
    <row r="816" spans="1:4" ht="12.75">
      <c r="A816">
        <v>815</v>
      </c>
      <c r="B816" s="8">
        <f>'Scatterplot for given r'!C$4+'Scatterplot for given r'!C$6*'Norm Gen'!D816/'Norm Gen'!K$3</f>
        <v>13.576611861585214</v>
      </c>
      <c r="C816" s="8">
        <f>'Scatterplot for given r'!F$4-formulas!L$10*'Scatterplot for given r'!C$4+formulas!L$10*B816+formulas!L$11*'Norm Gen'!H816</f>
        <v>24.157562677528563</v>
      </c>
      <c r="D816">
        <f>IF('Scatterplot for given r'!J$5^2=1,0,C816-(formulas!P$3+formulas!P$10*(B816-formulas!P$2)))</f>
        <v>2.318182172345786</v>
      </c>
    </row>
    <row r="817" spans="1:4" ht="12.75">
      <c r="A817">
        <v>816</v>
      </c>
      <c r="B817" s="8">
        <f>'Scatterplot for given r'!C$4+'Scatterplot for given r'!C$6*'Norm Gen'!D817/'Norm Gen'!K$3</f>
        <v>14.643030789277692</v>
      </c>
      <c r="C817" s="8">
        <f>'Scatterplot for given r'!F$4-formulas!L$10*'Scatterplot for given r'!C$4+formulas!L$10*B817+formulas!L$11*'Norm Gen'!H817</f>
        <v>16.955608693940647</v>
      </c>
      <c r="D817">
        <f>IF('Scatterplot for given r'!J$5^2=1,0,C817-(formulas!P$3+formulas!P$10*(B817-formulas!P$2)))</f>
        <v>-6.12792722688339</v>
      </c>
    </row>
    <row r="818" spans="1:4" ht="12.75">
      <c r="A818">
        <v>817</v>
      </c>
      <c r="B818" s="8">
        <f>'Scatterplot for given r'!C$4+'Scatterplot for given r'!C$6*'Norm Gen'!D818/'Norm Gen'!K$3</f>
        <v>12.00649455841796</v>
      </c>
      <c r="C818" s="8">
        <f>'Scatterplot for given r'!F$4-formulas!L$10*'Scatterplot for given r'!C$4+formulas!L$10*B818+formulas!L$11*'Norm Gen'!H818</f>
        <v>19.17680811073509</v>
      </c>
      <c r="D818">
        <f>IF('Scatterplot for given r'!J$5^2=1,0,C818-(formulas!P$3+formulas!P$10*(B818-formulas!P$2)))</f>
        <v>-0.8307688740858445</v>
      </c>
    </row>
    <row r="819" spans="1:4" ht="12.75">
      <c r="A819">
        <v>818</v>
      </c>
      <c r="B819" s="8">
        <f>'Scatterplot for given r'!C$4+'Scatterplot for given r'!C$6*'Norm Gen'!D819/'Norm Gen'!K$3</f>
        <v>6.8884123323124875</v>
      </c>
      <c r="C819" s="8">
        <f>'Scatterplot for given r'!F$4-formulas!L$10*'Scatterplot for given r'!C$4+formulas!L$10*B819+formulas!L$11*'Norm Gen'!H819</f>
        <v>15.195489750976181</v>
      </c>
      <c r="D819">
        <f>IF('Scatterplot for given r'!J$5^2=1,0,C819-(formulas!P$3+formulas!P$10*(B819-formulas!P$2)))</f>
        <v>1.159008696611787</v>
      </c>
    </row>
    <row r="820" spans="1:4" ht="12.75">
      <c r="A820">
        <v>819</v>
      </c>
      <c r="B820" s="8">
        <f>'Scatterplot for given r'!C$4+'Scatterplot for given r'!C$6*'Norm Gen'!D820/'Norm Gen'!K$3</f>
        <v>13.72326098628842</v>
      </c>
      <c r="C820" s="8">
        <f>'Scatterplot for given r'!F$4-formulas!L$10*'Scatterplot for given r'!C$4+formulas!L$10*B820+formulas!L$11*'Norm Gen'!H820</f>
        <v>22.09892918893214</v>
      </c>
      <c r="D820">
        <f>IF('Scatterplot for given r'!J$5^2=1,0,C820-(formulas!P$3+formulas!P$10*(B820-formulas!P$2)))</f>
        <v>0.08845803826228149</v>
      </c>
    </row>
    <row r="821" spans="1:4" ht="12.75">
      <c r="A821">
        <v>820</v>
      </c>
      <c r="B821" s="8">
        <f>'Scatterplot for given r'!C$4+'Scatterplot for given r'!C$6*'Norm Gen'!D821/'Norm Gen'!K$3</f>
        <v>12.055061682601824</v>
      </c>
      <c r="C821" s="8">
        <f>'Scatterplot for given r'!F$4-formulas!L$10*'Scatterplot for given r'!C$4+formulas!L$10*B821+formulas!L$11*'Norm Gen'!H821</f>
        <v>19.890804390145835</v>
      </c>
      <c r="D821">
        <f>IF('Scatterplot for given r'!J$5^2=1,0,C821-(formulas!P$3+formulas!P$10*(B821-formulas!P$2)))</f>
        <v>-0.17343423955627557</v>
      </c>
    </row>
    <row r="822" spans="1:4" ht="12.75">
      <c r="A822">
        <v>821</v>
      </c>
      <c r="B822" s="8">
        <f>'Scatterplot for given r'!C$4+'Scatterplot for given r'!C$6*'Norm Gen'!D822/'Norm Gen'!K$3</f>
        <v>10.574441311337344</v>
      </c>
      <c r="C822" s="8">
        <f>'Scatterplot for given r'!F$4-formulas!L$10*'Scatterplot for given r'!C$4+formulas!L$10*B822+formulas!L$11*'Norm Gen'!H822</f>
        <v>19.29419782899392</v>
      </c>
      <c r="D822">
        <f>IF('Scatterplot for given r'!J$5^2=1,0,C822-(formulas!P$3+formulas!P$10*(B822-formulas!P$2)))</f>
        <v>0.9573496324337469</v>
      </c>
    </row>
    <row r="823" spans="1:4" ht="12.75">
      <c r="A823">
        <v>822</v>
      </c>
      <c r="B823" s="8">
        <f>'Scatterplot for given r'!C$4+'Scatterplot for given r'!C$6*'Norm Gen'!D823/'Norm Gen'!K$3</f>
        <v>14.458890773399164</v>
      </c>
      <c r="C823" s="8">
        <f>'Scatterplot for given r'!F$4-formulas!L$10*'Scatterplot for given r'!C$4+formulas!L$10*B823+formulas!L$11*'Norm Gen'!H823</f>
        <v>21.608349539169463</v>
      </c>
      <c r="D823">
        <f>IF('Scatterplot for given r'!J$5^2=1,0,C823-(formulas!P$3+formulas!P$10*(B823-formulas!P$2)))</f>
        <v>-1.2603563631296169</v>
      </c>
    </row>
    <row r="824" spans="1:4" ht="12.75">
      <c r="A824">
        <v>823</v>
      </c>
      <c r="B824" s="8">
        <f>'Scatterplot for given r'!C$4+'Scatterplot for given r'!C$6*'Norm Gen'!D824/'Norm Gen'!K$3</f>
        <v>8.992818212201074</v>
      </c>
      <c r="C824" s="8">
        <f>'Scatterplot for given r'!F$4-formulas!L$10*'Scatterplot for given r'!C$4+formulas!L$10*B824+formulas!L$11*'Norm Gen'!H824</f>
        <v>9.983240346366152</v>
      </c>
      <c r="D824">
        <f>IF('Scatterplot for given r'!J$5^2=1,0,C824-(formulas!P$3+formulas!P$10*(B824-formulas!P$2)))</f>
        <v>-6.508380901201658</v>
      </c>
    </row>
    <row r="825" spans="1:4" ht="12.75">
      <c r="A825">
        <v>824</v>
      </c>
      <c r="B825" s="8">
        <f>'Scatterplot for given r'!C$4+'Scatterplot for given r'!C$6*'Norm Gen'!D825/'Norm Gen'!K$3</f>
        <v>10.16264807215529</v>
      </c>
      <c r="C825" s="8">
        <f>'Scatterplot for given r'!F$4-formulas!L$10*'Scatterplot for given r'!C$4+formulas!L$10*B825+formulas!L$11*'Norm Gen'!H825</f>
        <v>25.95080923331935</v>
      </c>
      <c r="D825">
        <f>IF('Scatterplot for given r'!J$5^2=1,0,C825-(formulas!P$3+formulas!P$10*(B825-formulas!P$2)))</f>
        <v>8.094386482471588</v>
      </c>
    </row>
    <row r="826" spans="1:4" ht="12.75">
      <c r="A826">
        <v>825</v>
      </c>
      <c r="B826" s="8">
        <f>'Scatterplot for given r'!C$4+'Scatterplot for given r'!C$6*'Norm Gen'!D826/'Norm Gen'!K$3</f>
        <v>14.9998120903563</v>
      </c>
      <c r="C826" s="8">
        <f>'Scatterplot for given r'!F$4-formulas!L$10*'Scatterplot for given r'!C$4+formulas!L$10*B826+formulas!L$11*'Norm Gen'!H826</f>
        <v>28.470414837956753</v>
      </c>
      <c r="D826">
        <f>IF('Scatterplot for given r'!J$5^2=1,0,C826-(formulas!P$3+formulas!P$10*(B826-formulas!P$2)))</f>
        <v>4.970634065874329</v>
      </c>
    </row>
    <row r="827" spans="1:4" ht="12.75">
      <c r="A827">
        <v>826</v>
      </c>
      <c r="B827" s="8">
        <f>'Scatterplot for given r'!C$4+'Scatterplot for given r'!C$6*'Norm Gen'!D827/'Norm Gen'!K$3</f>
        <v>15.302347151649784</v>
      </c>
      <c r="C827" s="8">
        <f>'Scatterplot for given r'!F$4-formulas!L$10*'Scatterplot for given r'!C$4+formulas!L$10*B827+formulas!L$11*'Norm Gen'!H827</f>
        <v>29.585834048065497</v>
      </c>
      <c r="D827">
        <f>IF('Scatterplot for given r'!J$5^2=1,0,C827-(formulas!P$3+formulas!P$10*(B827-formulas!P$2)))</f>
        <v>5.733095704474</v>
      </c>
    </row>
    <row r="828" spans="1:4" ht="12.75">
      <c r="A828">
        <v>827</v>
      </c>
      <c r="B828" s="8">
        <f>'Scatterplot for given r'!C$4+'Scatterplot for given r'!C$6*'Norm Gen'!D828/'Norm Gen'!K$3</f>
        <v>8.741448489630487</v>
      </c>
      <c r="C828" s="8">
        <f>'Scatterplot for given r'!F$4-formulas!L$10*'Scatterplot for given r'!C$4+formulas!L$10*B828+formulas!L$11*'Norm Gen'!H828</f>
        <v>12.898761488938586</v>
      </c>
      <c r="D828">
        <f>IF('Scatterplot for given r'!J$5^2=1,0,C828-(formulas!P$3+formulas!P$10*(B828-formulas!P$2)))</f>
        <v>-3.2995950822968645</v>
      </c>
    </row>
    <row r="829" spans="1:4" ht="12.75">
      <c r="A829">
        <v>828</v>
      </c>
      <c r="B829" s="8">
        <f>'Scatterplot for given r'!C$4+'Scatterplot for given r'!C$6*'Norm Gen'!D829/'Norm Gen'!K$3</f>
        <v>12.223962901505638</v>
      </c>
      <c r="C829" s="8">
        <f>'Scatterplot for given r'!F$4-formulas!L$10*'Scatterplot for given r'!C$4+formulas!L$10*B829+formulas!L$11*'Norm Gen'!H829</f>
        <v>26.62040161092829</v>
      </c>
      <c r="D829">
        <f>IF('Scatterplot for given r'!J$5^2=1,0,C829-(formulas!P$3+formulas!P$10*(B829-formulas!P$2)))</f>
        <v>6.359111559171723</v>
      </c>
    </row>
    <row r="830" spans="1:4" ht="12.75">
      <c r="A830">
        <v>829</v>
      </c>
      <c r="B830" s="8">
        <f>'Scatterplot for given r'!C$4+'Scatterplot for given r'!C$6*'Norm Gen'!D830/'Norm Gen'!K$3</f>
        <v>12.832962793786791</v>
      </c>
      <c r="C830" s="8">
        <f>'Scatterplot for given r'!F$4-formulas!L$10*'Scatterplot for given r'!C$4+formulas!L$10*B830+formulas!L$11*'Norm Gen'!H830</f>
        <v>19.81600426394034</v>
      </c>
      <c r="D830">
        <f>IF('Scatterplot for given r'!J$5^2=1,0,C830-(formulas!P$3+formulas!P$10*(B830-formulas!P$2)))</f>
        <v>-1.1557856621442575</v>
      </c>
    </row>
    <row r="831" spans="1:4" ht="12.75">
      <c r="A831">
        <v>830</v>
      </c>
      <c r="B831" s="8">
        <f>'Scatterplot for given r'!C$4+'Scatterplot for given r'!C$6*'Norm Gen'!D831/'Norm Gen'!K$3</f>
        <v>14.59224636712236</v>
      </c>
      <c r="C831" s="8">
        <f>'Scatterplot for given r'!F$4-formulas!L$10*'Scatterplot for given r'!C$4+formulas!L$10*B831+formulas!L$11*'Norm Gen'!H831</f>
        <v>26.124304210836417</v>
      </c>
      <c r="D831">
        <f>IF('Scatterplot for given r'!J$5^2=1,0,C831-(formulas!P$3+formulas!P$10*(B831-formulas!P$2)))</f>
        <v>3.100016782526936</v>
      </c>
    </row>
    <row r="832" spans="1:4" ht="12.75">
      <c r="A832">
        <v>831</v>
      </c>
      <c r="B832" s="8">
        <f>'Scatterplot for given r'!C$4+'Scatterplot for given r'!C$6*'Norm Gen'!D832/'Norm Gen'!K$3</f>
        <v>19.849613637099598</v>
      </c>
      <c r="C832" s="8">
        <f>'Scatterplot for given r'!F$4-formulas!L$10*'Scatterplot for given r'!C$4+formulas!L$10*B832+formulas!L$11*'Norm Gen'!H832</f>
        <v>23.668990893975987</v>
      </c>
      <c r="D832">
        <f>IF('Scatterplot for given r'!J$5^2=1,0,C832-(formulas!P$3+formulas!P$10*(B832-formulas!P$2)))</f>
        <v>-5.488891682640432</v>
      </c>
    </row>
    <row r="833" spans="1:4" ht="12.75">
      <c r="A833">
        <v>832</v>
      </c>
      <c r="B833" s="8">
        <f>'Scatterplot for given r'!C$4+'Scatterplot for given r'!C$6*'Norm Gen'!D833/'Norm Gen'!K$3</f>
        <v>9.56799501662642</v>
      </c>
      <c r="C833" s="8">
        <f>'Scatterplot for given r'!F$4-formulas!L$10*'Scatterplot for given r'!C$4+formulas!L$10*B833+formulas!L$11*'Norm Gen'!H833</f>
        <v>24.328417500101487</v>
      </c>
      <c r="D833">
        <f>IF('Scatterplot for given r'!J$5^2=1,0,C833-(formulas!P$3+formulas!P$10*(B833-formulas!P$2)))</f>
        <v>7.16575664737076</v>
      </c>
    </row>
    <row r="834" spans="1:4" ht="12.75">
      <c r="A834">
        <v>833</v>
      </c>
      <c r="B834" s="8">
        <f>'Scatterplot for given r'!C$4+'Scatterplot for given r'!C$6*'Norm Gen'!D834/'Norm Gen'!K$3</f>
        <v>8.57004307073591</v>
      </c>
      <c r="C834" s="8">
        <f>'Scatterplot for given r'!F$4-formulas!L$10*'Scatterplot for given r'!C$4+formulas!L$10*B834+formulas!L$11*'Norm Gen'!H834</f>
        <v>13.240729638281021</v>
      </c>
      <c r="D834">
        <f>IF('Scatterplot for given r'!J$5^2=1,0,C834-(formulas!P$3+formulas!P$10*(B834-formulas!P$2)))</f>
        <v>-2.7576539442440833</v>
      </c>
    </row>
    <row r="835" spans="1:4" ht="12.75">
      <c r="A835">
        <v>834</v>
      </c>
      <c r="B835" s="8">
        <f>'Scatterplot for given r'!C$4+'Scatterplot for given r'!C$6*'Norm Gen'!D835/'Norm Gen'!K$3</f>
        <v>8.42250037572839</v>
      </c>
      <c r="C835" s="8">
        <f>'Scatterplot for given r'!F$4-formulas!L$10*'Scatterplot for given r'!C$4+formulas!L$10*B835+formulas!L$11*'Norm Gen'!H835</f>
        <v>15.890490302335312</v>
      </c>
      <c r="D835">
        <f>IF('Scatterplot for given r'!J$5^2=1,0,C835-(formulas!P$3+formulas!P$10*(B835-formulas!P$2)))</f>
        <v>0.06423986398565162</v>
      </c>
    </row>
    <row r="836" spans="1:4" ht="12.75">
      <c r="A836">
        <v>835</v>
      </c>
      <c r="B836" s="8">
        <f>'Scatterplot for given r'!C$4+'Scatterplot for given r'!C$6*'Norm Gen'!D836/'Norm Gen'!K$3</f>
        <v>14.780457203464453</v>
      </c>
      <c r="C836" s="8">
        <f>'Scatterplot for given r'!F$4-formulas!L$10*'Scatterplot for given r'!C$4+formulas!L$10*B836+formulas!L$11*'Norm Gen'!H836</f>
        <v>23.780168576921106</v>
      </c>
      <c r="D836">
        <f>IF('Scatterplot for given r'!J$5^2=1,0,C836-(formulas!P$3+formulas!P$10*(B836-formulas!P$2)))</f>
        <v>0.5363018395458461</v>
      </c>
    </row>
    <row r="837" spans="1:4" ht="12.75">
      <c r="A837">
        <v>836</v>
      </c>
      <c r="B837" s="8">
        <f>'Scatterplot for given r'!C$4+'Scatterplot for given r'!C$6*'Norm Gen'!D837/'Norm Gen'!K$3</f>
        <v>10.804452669336818</v>
      </c>
      <c r="C837" s="8">
        <f>'Scatterplot for given r'!F$4-formulas!L$10*'Scatterplot for given r'!C$4+formulas!L$10*B837+formulas!L$11*'Norm Gen'!H837</f>
        <v>16.954984572986703</v>
      </c>
      <c r="D837">
        <f>IF('Scatterplot for given r'!J$5^2=1,0,C837-(formulas!P$3+formulas!P$10*(B837-formulas!P$2)))</f>
        <v>-1.6502102079061949</v>
      </c>
    </row>
    <row r="838" spans="1:4" ht="12.75">
      <c r="A838">
        <v>837</v>
      </c>
      <c r="B838" s="8">
        <f>'Scatterplot for given r'!C$4+'Scatterplot for given r'!C$6*'Norm Gen'!D838/'Norm Gen'!K$3</f>
        <v>11.7691220098079</v>
      </c>
      <c r="C838" s="8">
        <f>'Scatterplot for given r'!F$4-formulas!L$10*'Scatterplot for given r'!C$4+formulas!L$10*B838+formulas!L$11*'Norm Gen'!H838</f>
        <v>17.360069120715753</v>
      </c>
      <c r="D838">
        <f>IF('Scatterplot for given r'!J$5^2=1,0,C838-(formulas!P$3+formulas!P$10*(B838-formulas!P$2)))</f>
        <v>-2.370573224060106</v>
      </c>
    </row>
    <row r="839" spans="1:4" ht="12.75">
      <c r="A839">
        <v>838</v>
      </c>
      <c r="B839" s="8">
        <f>'Scatterplot for given r'!C$4+'Scatterplot for given r'!C$6*'Norm Gen'!D839/'Norm Gen'!K$3</f>
        <v>9.093282505694576</v>
      </c>
      <c r="C839" s="8">
        <f>'Scatterplot for given r'!F$4-formulas!L$10*'Scatterplot for given r'!C$4+formulas!L$10*B839+formulas!L$11*'Norm Gen'!H839</f>
        <v>22.730099588743542</v>
      </c>
      <c r="D839">
        <f>IF('Scatterplot for given r'!J$5^2=1,0,C839-(formulas!P$3+formulas!P$10*(B839-formulas!P$2)))</f>
        <v>6.121269998766643</v>
      </c>
    </row>
    <row r="840" spans="1:4" ht="12.75">
      <c r="A840">
        <v>839</v>
      </c>
      <c r="B840" s="8">
        <f>'Scatterplot for given r'!C$4+'Scatterplot for given r'!C$6*'Norm Gen'!D840/'Norm Gen'!K$3</f>
        <v>10.229582354684588</v>
      </c>
      <c r="C840" s="8">
        <f>'Scatterplot for given r'!F$4-formulas!L$10*'Scatterplot for given r'!C$4+formulas!L$10*B840+formulas!L$11*'Norm Gen'!H840</f>
        <v>20.701666643496218</v>
      </c>
      <c r="D840">
        <f>IF('Scatterplot for given r'!J$5^2=1,0,C840-(formulas!P$3+formulas!P$10*(B840-formulas!P$2)))</f>
        <v>2.7671538963642703</v>
      </c>
    </row>
    <row r="841" spans="1:4" ht="12.75">
      <c r="A841">
        <v>840</v>
      </c>
      <c r="B841" s="8">
        <f>'Scatterplot for given r'!C$4+'Scatterplot for given r'!C$6*'Norm Gen'!D841/'Norm Gen'!K$3</f>
        <v>13.80765688792144</v>
      </c>
      <c r="C841" s="8">
        <f>'Scatterplot for given r'!F$4-formulas!L$10*'Scatterplot for given r'!C$4+formulas!L$10*B841+formulas!L$11*'Norm Gen'!H841</f>
        <v>18.946747769318122</v>
      </c>
      <c r="D841">
        <f>IF('Scatterplot for given r'!J$5^2=1,0,C841-(formulas!P$3+formulas!P$10*(B841-formulas!P$2)))</f>
        <v>-3.16218526659026</v>
      </c>
    </row>
    <row r="842" spans="1:4" ht="12.75">
      <c r="A842">
        <v>841</v>
      </c>
      <c r="B842" s="8">
        <f>'Scatterplot for given r'!C$4+'Scatterplot for given r'!C$6*'Norm Gen'!D842/'Norm Gen'!K$3</f>
        <v>14.231291107045763</v>
      </c>
      <c r="C842" s="8">
        <f>'Scatterplot for given r'!F$4-formulas!L$10*'Scatterplot for given r'!C$4+formulas!L$10*B842+formulas!L$11*'Norm Gen'!H842</f>
        <v>20.934303051946163</v>
      </c>
      <c r="D842">
        <f>IF('Scatterplot for given r'!J$5^2=1,0,C842-(formulas!P$3+formulas!P$10*(B842-formulas!P$2)))</f>
        <v>-1.6688699062739438</v>
      </c>
    </row>
    <row r="843" spans="1:4" ht="12.75">
      <c r="A843">
        <v>842</v>
      </c>
      <c r="B843" s="8">
        <f>'Scatterplot for given r'!C$4+'Scatterplot for given r'!C$6*'Norm Gen'!D843/'Norm Gen'!K$3</f>
        <v>9.734885120458886</v>
      </c>
      <c r="C843" s="8">
        <f>'Scatterplot for given r'!F$4-formulas!L$10*'Scatterplot for given r'!C$4+formulas!L$10*B843+formulas!L$11*'Norm Gen'!H843</f>
        <v>17.880100319209546</v>
      </c>
      <c r="D843">
        <f>IF('Scatterplot for given r'!J$5^2=1,0,C843-(formulas!P$3+formulas!P$10*(B843-formulas!P$2)))</f>
        <v>0.5227343453409361</v>
      </c>
    </row>
    <row r="844" spans="1:4" ht="12.75">
      <c r="A844">
        <v>843</v>
      </c>
      <c r="B844" s="8">
        <f>'Scatterplot for given r'!C$4+'Scatterplot for given r'!C$6*'Norm Gen'!D844/'Norm Gen'!K$3</f>
        <v>11.178525972497685</v>
      </c>
      <c r="C844" s="8">
        <f>'Scatterplot for given r'!F$4-formulas!L$10*'Scatterplot for given r'!C$4+formulas!L$10*B844+formulas!L$11*'Norm Gen'!H844</f>
        <v>19.612477821187287</v>
      </c>
      <c r="D844">
        <f>IF('Scatterplot for given r'!J$5^2=1,0,C844-(formulas!P$3+formulas!P$10*(B844-formulas!P$2)))</f>
        <v>0.5708641866066984</v>
      </c>
    </row>
    <row r="845" spans="1:4" ht="12.75">
      <c r="A845">
        <v>844</v>
      </c>
      <c r="B845" s="8">
        <f>'Scatterplot for given r'!C$4+'Scatterplot for given r'!C$6*'Norm Gen'!D845/'Norm Gen'!K$3</f>
        <v>14.85775800873045</v>
      </c>
      <c r="C845" s="8">
        <f>'Scatterplot for given r'!F$4-formulas!L$10*'Scatterplot for given r'!C$4+formulas!L$10*B845+formulas!L$11*'Norm Gen'!H845</f>
        <v>21.316571384037942</v>
      </c>
      <c r="D845">
        <f>IF('Scatterplot for given r'!J$5^2=1,0,C845-(formulas!P$3+formulas!P$10*(B845-formulas!P$2)))</f>
        <v>-2.017479626147651</v>
      </c>
    </row>
    <row r="846" spans="1:4" ht="12.75">
      <c r="A846">
        <v>845</v>
      </c>
      <c r="B846" s="8">
        <f>'Scatterplot for given r'!C$4+'Scatterplot for given r'!C$6*'Norm Gen'!D846/'Norm Gen'!K$3</f>
        <v>14.499891194994548</v>
      </c>
      <c r="C846" s="8">
        <f>'Scatterplot for given r'!F$4-formulas!L$10*'Scatterplot for given r'!C$4+formulas!L$10*B846+formulas!L$11*'Norm Gen'!H846</f>
        <v>24.871489176247806</v>
      </c>
      <c r="D846">
        <f>IF('Scatterplot for given r'!J$5^2=1,0,C846-(formulas!P$3+formulas!P$10*(B846-formulas!P$2)))</f>
        <v>1.9549494487541068</v>
      </c>
    </row>
    <row r="847" spans="1:4" ht="12.75">
      <c r="A847">
        <v>846</v>
      </c>
      <c r="B847" s="8">
        <f>'Scatterplot for given r'!C$4+'Scatterplot for given r'!C$6*'Norm Gen'!D847/'Norm Gen'!K$3</f>
        <v>7.956070960930731</v>
      </c>
      <c r="C847" s="8">
        <f>'Scatterplot for given r'!F$4-formulas!L$10*'Scatterplot for given r'!C$4+formulas!L$10*B847+formulas!L$11*'Norm Gen'!H847</f>
        <v>17.710708492936273</v>
      </c>
      <c r="D847">
        <f>IF('Scatterplot for given r'!J$5^2=1,0,C847-(formulas!P$3+formulas!P$10*(B847-formulas!P$2)))</f>
        <v>2.4286257051838973</v>
      </c>
    </row>
    <row r="848" spans="1:4" ht="12.75">
      <c r="A848">
        <v>847</v>
      </c>
      <c r="B848" s="8">
        <f>'Scatterplot for given r'!C$4+'Scatterplot for given r'!C$6*'Norm Gen'!D848/'Norm Gen'!K$3</f>
        <v>5.7334266072246525</v>
      </c>
      <c r="C848" s="8">
        <f>'Scatterplot for given r'!F$4-formulas!L$10*'Scatterplot for given r'!C$4+formulas!L$10*B848+formulas!L$11*'Norm Gen'!H848</f>
        <v>7.0214991429700975</v>
      </c>
      <c r="D848">
        <f>IF('Scatterplot for given r'!J$5^2=1,0,C848-(formulas!P$3+formulas!P$10*(B848-formulas!P$2)))</f>
        <v>-5.667498565458453</v>
      </c>
    </row>
    <row r="849" spans="1:4" ht="12.75">
      <c r="A849">
        <v>848</v>
      </c>
      <c r="B849" s="8">
        <f>'Scatterplot for given r'!C$4+'Scatterplot for given r'!C$6*'Norm Gen'!D849/'Norm Gen'!K$3</f>
        <v>14.560128471518603</v>
      </c>
      <c r="C849" s="8">
        <f>'Scatterplot for given r'!F$4-formulas!L$10*'Scatterplot for given r'!C$4+formulas!L$10*B849+formulas!L$11*'Norm Gen'!H849</f>
        <v>25.27950317849099</v>
      </c>
      <c r="D849">
        <f>IF('Scatterplot for given r'!J$5^2=1,0,C849-(formulas!P$3+formulas!P$10*(B849-formulas!P$2)))</f>
        <v>2.292686628385894</v>
      </c>
    </row>
    <row r="850" spans="1:4" ht="12.75">
      <c r="A850">
        <v>849</v>
      </c>
      <c r="B850" s="8">
        <f>'Scatterplot for given r'!C$4+'Scatterplot for given r'!C$6*'Norm Gen'!D850/'Norm Gen'!K$3</f>
        <v>12.122005790780797</v>
      </c>
      <c r="C850" s="8">
        <f>'Scatterplot for given r'!F$4-formulas!L$10*'Scatterplot for given r'!C$4+formulas!L$10*B850+formulas!L$11*'Norm Gen'!H850</f>
        <v>18.887702208220603</v>
      </c>
      <c r="D850">
        <f>IF('Scatterplot for given r'!J$5^2=1,0,C850-(formulas!P$3+formulas!P$10*(B850-formulas!P$2)))</f>
        <v>-1.254637881023644</v>
      </c>
    </row>
    <row r="851" spans="1:4" ht="12.75">
      <c r="A851">
        <v>850</v>
      </c>
      <c r="B851" s="8">
        <f>'Scatterplot for given r'!C$4+'Scatterplot for given r'!C$6*'Norm Gen'!D851/'Norm Gen'!K$3</f>
        <v>10.63943791374762</v>
      </c>
      <c r="C851" s="8">
        <f>'Scatterplot for given r'!F$4-formulas!L$10*'Scatterplot for given r'!C$4+formulas!L$10*B851+formulas!L$11*'Norm Gen'!H851</f>
        <v>16.30785280596365</v>
      </c>
      <c r="D851">
        <f>IF('Scatterplot for given r'!J$5^2=1,0,C851-(formulas!P$3+formulas!P$10*(B851-formulas!P$2)))</f>
        <v>-2.104824760075182</v>
      </c>
    </row>
    <row r="852" spans="1:4" ht="12.75">
      <c r="A852">
        <v>851</v>
      </c>
      <c r="B852" s="8">
        <f>'Scatterplot for given r'!C$4+'Scatterplot for given r'!C$6*'Norm Gen'!D852/'Norm Gen'!K$3</f>
        <v>11.378010916297304</v>
      </c>
      <c r="C852" s="8">
        <f>'Scatterplot for given r'!F$4-formulas!L$10*'Scatterplot for given r'!C$4+formulas!L$10*B852+formulas!L$11*'Norm Gen'!H852</f>
        <v>17.769684848046726</v>
      </c>
      <c r="D852">
        <f>IF('Scatterplot for given r'!J$5^2=1,0,C852-(formulas!P$3+formulas!P$10*(B852-formulas!P$2)))</f>
        <v>-1.5046612209667565</v>
      </c>
    </row>
    <row r="853" spans="1:4" ht="12.75">
      <c r="A853">
        <v>852</v>
      </c>
      <c r="B853" s="8">
        <f>'Scatterplot for given r'!C$4+'Scatterplot for given r'!C$6*'Norm Gen'!D853/'Norm Gen'!K$3</f>
        <v>14.339637879183725</v>
      </c>
      <c r="C853" s="8">
        <f>'Scatterplot for given r'!F$4-formulas!L$10*'Scatterplot for given r'!C$4+formulas!L$10*B853+formulas!L$11*'Norm Gen'!H853</f>
        <v>24.764814680796885</v>
      </c>
      <c r="D853">
        <f>IF('Scatterplot for given r'!J$5^2=1,0,C853-(formulas!P$3+formulas!P$10*(B853-formulas!P$2)))</f>
        <v>2.0352371550824877</v>
      </c>
    </row>
    <row r="854" spans="1:4" ht="12.75">
      <c r="A854">
        <v>853</v>
      </c>
      <c r="B854" s="8">
        <f>'Scatterplot for given r'!C$4+'Scatterplot for given r'!C$6*'Norm Gen'!D854/'Norm Gen'!K$3</f>
        <v>13.683648988913479</v>
      </c>
      <c r="C854" s="8">
        <f>'Scatterplot for given r'!F$4-formulas!L$10*'Scatterplot for given r'!C$4+formulas!L$10*B854+formulas!L$11*'Norm Gen'!H854</f>
        <v>22.40565454001342</v>
      </c>
      <c r="D854">
        <f>IF('Scatterplot for given r'!J$5^2=1,0,C854-(formulas!P$3+formulas!P$10*(B854-formulas!P$2)))</f>
        <v>0.44139738628099323</v>
      </c>
    </row>
    <row r="855" spans="1:4" ht="12.75">
      <c r="A855">
        <v>854</v>
      </c>
      <c r="B855" s="8">
        <f>'Scatterplot for given r'!C$4+'Scatterplot for given r'!C$6*'Norm Gen'!D855/'Norm Gen'!K$3</f>
        <v>7.4518821935913175</v>
      </c>
      <c r="C855" s="8">
        <f>'Scatterplot for given r'!F$4-formulas!L$10*'Scatterplot for given r'!C$4+formulas!L$10*B855+formulas!L$11*'Norm Gen'!H855</f>
        <v>17.222222837016783</v>
      </c>
      <c r="D855">
        <f>IF('Scatterplot for given r'!J$5^2=1,0,C855-(formulas!P$3+formulas!P$10*(B855-formulas!P$2)))</f>
        <v>2.528360277827071</v>
      </c>
    </row>
    <row r="856" spans="1:4" ht="12.75">
      <c r="A856">
        <v>855</v>
      </c>
      <c r="B856" s="8">
        <f>'Scatterplot for given r'!C$4+'Scatterplot for given r'!C$6*'Norm Gen'!D856/'Norm Gen'!K$3</f>
        <v>10.446529708228425</v>
      </c>
      <c r="C856" s="8">
        <f>'Scatterplot for given r'!F$4-formulas!L$10*'Scatterplot for given r'!C$4+formulas!L$10*B856+formulas!L$11*'Norm Gen'!H856</f>
        <v>17.67394411701013</v>
      </c>
      <c r="D856">
        <f>IF('Scatterplot for given r'!J$5^2=1,0,C856-(formulas!P$3+formulas!P$10*(B856-formulas!P$2)))</f>
        <v>-0.5136738759229651</v>
      </c>
    </row>
    <row r="857" spans="1:4" ht="12.75">
      <c r="A857">
        <v>856</v>
      </c>
      <c r="B857" s="8">
        <f>'Scatterplot for given r'!C$4+'Scatterplot for given r'!C$6*'Norm Gen'!D857/'Norm Gen'!K$3</f>
        <v>8.337334721951152</v>
      </c>
      <c r="C857" s="8">
        <f>'Scatterplot for given r'!F$4-formulas!L$10*'Scatterplot for given r'!C$4+formulas!L$10*B857+formulas!L$11*'Norm Gen'!H857</f>
        <v>11.238779770596645</v>
      </c>
      <c r="D857">
        <f>IF('Scatterplot for given r'!J$5^2=1,0,C857-(formulas!P$3+formulas!P$10*(B857-formulas!P$2)))</f>
        <v>-4.488110738346235</v>
      </c>
    </row>
    <row r="858" spans="1:4" ht="12.75">
      <c r="A858">
        <v>857</v>
      </c>
      <c r="B858" s="8">
        <f>'Scatterplot for given r'!C$4+'Scatterplot for given r'!C$6*'Norm Gen'!D858/'Norm Gen'!K$3</f>
        <v>14.247638357006009</v>
      </c>
      <c r="C858" s="8">
        <f>'Scatterplot for given r'!F$4-formulas!L$10*'Scatterplot for given r'!C$4+formulas!L$10*B858+formulas!L$11*'Norm Gen'!H858</f>
        <v>23.422634098945558</v>
      </c>
      <c r="D858">
        <f>IF('Scatterplot for given r'!J$5^2=1,0,C858-(formulas!P$3+formulas!P$10*(B858-formulas!P$2)))</f>
        <v>0.8003893491051635</v>
      </c>
    </row>
    <row r="859" spans="1:4" ht="12.75">
      <c r="A859">
        <v>858</v>
      </c>
      <c r="B859" s="8">
        <f>'Scatterplot for given r'!C$4+'Scatterplot for given r'!C$6*'Norm Gen'!D859/'Norm Gen'!K$3</f>
        <v>10.961986330789566</v>
      </c>
      <c r="C859" s="8">
        <f>'Scatterplot for given r'!F$4-formulas!L$10*'Scatterplot for given r'!C$4+formulas!L$10*B859+formulas!L$11*'Norm Gen'!H859</f>
        <v>19.50017813925583</v>
      </c>
      <c r="D859">
        <f>IF('Scatterplot for given r'!J$5^2=1,0,C859-(formulas!P$3+formulas!P$10*(B859-formulas!P$2)))</f>
        <v>0.7111940866680548</v>
      </c>
    </row>
    <row r="860" spans="1:4" ht="12.75">
      <c r="A860">
        <v>859</v>
      </c>
      <c r="B860" s="8">
        <f>'Scatterplot for given r'!C$4+'Scatterplot for given r'!C$6*'Norm Gen'!D860/'Norm Gen'!K$3</f>
        <v>9.949565690659906</v>
      </c>
      <c r="C860" s="8">
        <f>'Scatterplot for given r'!F$4-formulas!L$10*'Scatterplot for given r'!C$4+formulas!L$10*B860+formulas!L$11*'Norm Gen'!H860</f>
        <v>19.944632736526763</v>
      </c>
      <c r="D860">
        <f>IF('Scatterplot for given r'!J$5^2=1,0,C860-(formulas!P$3+formulas!P$10*(B860-formulas!P$2)))</f>
        <v>2.336806097423622</v>
      </c>
    </row>
    <row r="861" spans="1:4" ht="12.75">
      <c r="A861">
        <v>860</v>
      </c>
      <c r="B861" s="8">
        <f>'Scatterplot for given r'!C$4+'Scatterplot for given r'!C$6*'Norm Gen'!D861/'Norm Gen'!K$3</f>
        <v>17.687129829595754</v>
      </c>
      <c r="C861" s="8">
        <f>'Scatterplot for given r'!F$4-formulas!L$10*'Scatterplot for given r'!C$4+formulas!L$10*B861+formulas!L$11*'Norm Gen'!H861</f>
        <v>25.231809164445863</v>
      </c>
      <c r="D861">
        <f>IF('Scatterplot for given r'!J$5^2=1,0,C861-(formulas!P$3+formulas!P$10*(B861-formulas!P$2)))</f>
        <v>-1.4031756367493387</v>
      </c>
    </row>
    <row r="862" spans="1:4" ht="12.75">
      <c r="A862">
        <v>861</v>
      </c>
      <c r="B862" s="8">
        <f>'Scatterplot for given r'!C$4+'Scatterplot for given r'!C$6*'Norm Gen'!D862/'Norm Gen'!K$3</f>
        <v>13.451045958787986</v>
      </c>
      <c r="C862" s="8">
        <f>'Scatterplot for given r'!F$4-formulas!L$10*'Scatterplot for given r'!C$4+formulas!L$10*B862+formulas!L$11*'Norm Gen'!H862</f>
        <v>22.206064128462664</v>
      </c>
      <c r="D862">
        <f>IF('Scatterplot for given r'!J$5^2=1,0,C862-(formulas!P$3+formulas!P$10*(B862-formulas!P$2)))</f>
        <v>0.5131771765433193</v>
      </c>
    </row>
    <row r="863" spans="1:4" ht="12.75">
      <c r="A863">
        <v>862</v>
      </c>
      <c r="B863" s="8">
        <f>'Scatterplot for given r'!C$4+'Scatterplot for given r'!C$6*'Norm Gen'!D863/'Norm Gen'!K$3</f>
        <v>13.276940059752508</v>
      </c>
      <c r="C863" s="8">
        <f>'Scatterplot for given r'!F$4-formulas!L$10*'Scatterplot for given r'!C$4+formulas!L$10*B863+formulas!L$11*'Norm Gen'!H863</f>
        <v>20.9148520268199</v>
      </c>
      <c r="D863">
        <f>IF('Scatterplot for given r'!J$5^2=1,0,C863-(formulas!P$3+formulas!P$10*(B863-formulas!P$2)))</f>
        <v>-0.574911376224712</v>
      </c>
    </row>
    <row r="864" spans="1:4" ht="12.75">
      <c r="A864">
        <v>863</v>
      </c>
      <c r="B864" s="8">
        <f>'Scatterplot for given r'!C$4+'Scatterplot for given r'!C$6*'Norm Gen'!D864/'Norm Gen'!K$3</f>
        <v>11.481249365533357</v>
      </c>
      <c r="C864" s="8">
        <f>'Scatterplot for given r'!F$4-formulas!L$10*'Scatterplot for given r'!C$4+formulas!L$10*B864+formulas!L$11*'Norm Gen'!H864</f>
        <v>22.8811429019609</v>
      </c>
      <c r="D864">
        <f>IF('Scatterplot for given r'!J$5^2=1,0,C864-(formulas!P$3+formulas!P$10*(B864-formulas!P$2)))</f>
        <v>3.4863519755053503</v>
      </c>
    </row>
    <row r="865" spans="1:4" ht="12.75">
      <c r="A865">
        <v>864</v>
      </c>
      <c r="B865" s="8">
        <f>'Scatterplot for given r'!C$4+'Scatterplot for given r'!C$6*'Norm Gen'!D865/'Norm Gen'!K$3</f>
        <v>10.642124292889392</v>
      </c>
      <c r="C865" s="8">
        <f>'Scatterplot for given r'!F$4-formulas!L$10*'Scatterplot for given r'!C$4+formulas!L$10*B865+formulas!L$11*'Norm Gen'!H865</f>
        <v>17.044918926801202</v>
      </c>
      <c r="D865">
        <f>IF('Scatterplot for given r'!J$5^2=1,0,C865-(formulas!P$3+formulas!P$10*(B865-formulas!P$2)))</f>
        <v>-1.3708927482363613</v>
      </c>
    </row>
    <row r="866" spans="1:4" ht="12.75">
      <c r="A866">
        <v>865</v>
      </c>
      <c r="B866" s="8">
        <f>'Scatterplot for given r'!C$4+'Scatterplot for given r'!C$6*'Norm Gen'!D866/'Norm Gen'!K$3</f>
        <v>11.769494667847093</v>
      </c>
      <c r="C866" s="8">
        <f>'Scatterplot for given r'!F$4-formulas!L$10*'Scatterplot for given r'!C$4+formulas!L$10*B866+formulas!L$11*'Norm Gen'!H866</f>
        <v>21.422934908776345</v>
      </c>
      <c r="D866">
        <f>IF('Scatterplot for given r'!J$5^2=1,0,C866-(formulas!P$3+formulas!P$10*(B866-formulas!P$2)))</f>
        <v>1.6918577962880939</v>
      </c>
    </row>
    <row r="867" spans="1:4" ht="12.75">
      <c r="A867">
        <v>866</v>
      </c>
      <c r="B867" s="8">
        <f>'Scatterplot for given r'!C$4+'Scatterplot for given r'!C$6*'Norm Gen'!D867/'Norm Gen'!K$3</f>
        <v>5.8870030914715334</v>
      </c>
      <c r="C867" s="8">
        <f>'Scatterplot for given r'!F$4-formulas!L$10*'Scatterplot for given r'!C$4+formulas!L$10*B867+formulas!L$11*'Norm Gen'!H867</f>
        <v>8.6189076919385</v>
      </c>
      <c r="D867">
        <f>IF('Scatterplot for given r'!J$5^2=1,0,C867-(formulas!P$3+formulas!P$10*(B867-formulas!P$2)))</f>
        <v>-4.24926258144475</v>
      </c>
    </row>
    <row r="868" spans="1:4" ht="12.75">
      <c r="A868">
        <v>867</v>
      </c>
      <c r="B868" s="8">
        <f>'Scatterplot for given r'!C$4+'Scatterplot for given r'!C$6*'Norm Gen'!D868/'Norm Gen'!K$3</f>
        <v>9.831445585762124</v>
      </c>
      <c r="C868" s="8">
        <f>'Scatterplot for given r'!F$4-formulas!L$10*'Scatterplot for given r'!C$4+formulas!L$10*B868+formulas!L$11*'Norm Gen'!H868</f>
        <v>11.552115826550907</v>
      </c>
      <c r="D868">
        <f>IF('Scatterplot for given r'!J$5^2=1,0,C868-(formulas!P$3+formulas!P$10*(B868-formulas!P$2)))</f>
        <v>-5.917904023504818</v>
      </c>
    </row>
    <row r="869" spans="1:4" ht="12.75">
      <c r="A869">
        <v>868</v>
      </c>
      <c r="B869" s="8">
        <f>'Scatterplot for given r'!C$4+'Scatterplot for given r'!C$6*'Norm Gen'!D869/'Norm Gen'!K$3</f>
        <v>10.224610792900299</v>
      </c>
      <c r="C869" s="8">
        <f>'Scatterplot for given r'!F$4-formulas!L$10*'Scatterplot for given r'!C$4+formulas!L$10*B869+formulas!L$11*'Norm Gen'!H869</f>
        <v>24.24909146195425</v>
      </c>
      <c r="D869">
        <f>IF('Scatterplot for given r'!J$5^2=1,0,C869-(formulas!P$3+formulas!P$10*(B869-formulas!P$2)))</f>
        <v>6.32037887023731</v>
      </c>
    </row>
    <row r="870" spans="1:4" ht="12.75">
      <c r="A870">
        <v>869</v>
      </c>
      <c r="B870" s="8">
        <f>'Scatterplot for given r'!C$4+'Scatterplot for given r'!C$6*'Norm Gen'!D870/'Norm Gen'!K$3</f>
        <v>6.354285423647258</v>
      </c>
      <c r="C870" s="8">
        <f>'Scatterplot for given r'!F$4-formulas!L$10*'Scatterplot for given r'!C$4+formulas!L$10*B870+formulas!L$11*'Norm Gen'!H870</f>
        <v>8.78529985661389</v>
      </c>
      <c r="D870">
        <f>IF('Scatterplot for given r'!J$5^2=1,0,C870-(formulas!P$3+formulas!P$10*(B870-formulas!P$2)))</f>
        <v>-4.628033137641053</v>
      </c>
    </row>
    <row r="871" spans="1:4" ht="12.75">
      <c r="A871">
        <v>870</v>
      </c>
      <c r="B871" s="8">
        <f>'Scatterplot for given r'!C$4+'Scatterplot for given r'!C$6*'Norm Gen'!D871/'Norm Gen'!K$3</f>
        <v>16.566208400313737</v>
      </c>
      <c r="C871" s="8">
        <f>'Scatterplot for given r'!F$4-formulas!L$10*'Scatterplot for given r'!C$4+formulas!L$10*B871+formulas!L$11*'Norm Gen'!H871</f>
        <v>30.77157851623261</v>
      </c>
      <c r="D871">
        <f>IF('Scatterplot for given r'!J$5^2=1,0,C871-(formulas!P$3+formulas!P$10*(B871-formulas!P$2)))</f>
        <v>5.444335382533126</v>
      </c>
    </row>
    <row r="872" spans="1:4" ht="12.75">
      <c r="A872">
        <v>871</v>
      </c>
      <c r="B872" s="8">
        <f>'Scatterplot for given r'!C$4+'Scatterplot for given r'!C$6*'Norm Gen'!D872/'Norm Gen'!K$3</f>
        <v>13.047732432487162</v>
      </c>
      <c r="C872" s="8">
        <f>'Scatterplot for given r'!F$4-formulas!L$10*'Scatterplot for given r'!C$4+formulas!L$10*B872+formulas!L$11*'Norm Gen'!H872</f>
        <v>18.656433109460043</v>
      </c>
      <c r="D872">
        <f>IF('Scatterplot for given r'!J$5^2=1,0,C872-(formulas!P$3+formulas!P$10*(B872-formulas!P$2)))</f>
        <v>-2.565921395108326</v>
      </c>
    </row>
    <row r="873" spans="1:4" ht="12.75">
      <c r="A873">
        <v>872</v>
      </c>
      <c r="B873" s="8">
        <f>'Scatterplot for given r'!C$4+'Scatterplot for given r'!C$6*'Norm Gen'!D873/'Norm Gen'!K$3</f>
        <v>15.544871029271121</v>
      </c>
      <c r="C873" s="8">
        <f>'Scatterplot for given r'!F$4-formulas!L$10*'Scatterplot for given r'!C$4+formulas!L$10*B873+formulas!L$11*'Norm Gen'!H873</f>
        <v>17.77693485542757</v>
      </c>
      <c r="D873">
        <f>IF('Scatterplot for given r'!J$5^2=1,0,C873-(formulas!P$3+formulas!P$10*(B873-formulas!P$2)))</f>
        <v>-6.3587480120554964</v>
      </c>
    </row>
    <row r="874" spans="1:4" ht="12.75">
      <c r="A874">
        <v>873</v>
      </c>
      <c r="B874" s="8">
        <f>'Scatterplot for given r'!C$4+'Scatterplot for given r'!C$6*'Norm Gen'!D874/'Norm Gen'!K$3</f>
        <v>14.745326389329318</v>
      </c>
      <c r="C874" s="8">
        <f>'Scatterplot for given r'!F$4-formulas!L$10*'Scatterplot for given r'!C$4+formulas!L$10*B874+formulas!L$11*'Norm Gen'!H874</f>
        <v>24.66502826624224</v>
      </c>
      <c r="D874">
        <f>IF('Scatterplot for given r'!J$5^2=1,0,C874-(formulas!P$3+formulas!P$10*(B874-formulas!P$2)))</f>
        <v>1.4621474786913033</v>
      </c>
    </row>
    <row r="875" spans="1:4" ht="12.75">
      <c r="A875">
        <v>874</v>
      </c>
      <c r="B875" s="8">
        <f>'Scatterplot for given r'!C$4+'Scatterplot for given r'!C$6*'Norm Gen'!D875/'Norm Gen'!K$3</f>
        <v>9.663801897135507</v>
      </c>
      <c r="C875" s="8">
        <f>'Scatterplot for given r'!F$4-formulas!L$10*'Scatterplot for given r'!C$4+formulas!L$10*B875+formulas!L$11*'Norm Gen'!H875</f>
        <v>14.710184560878082</v>
      </c>
      <c r="D875">
        <f>IF('Scatterplot for given r'!J$5^2=1,0,C875-(formulas!P$3+formulas!P$10*(B875-formulas!P$2)))</f>
        <v>-2.5642509857799194</v>
      </c>
    </row>
    <row r="876" spans="1:4" ht="12.75">
      <c r="A876">
        <v>875</v>
      </c>
      <c r="B876" s="8">
        <f>'Scatterplot for given r'!C$4+'Scatterplot for given r'!C$6*'Norm Gen'!D876/'Norm Gen'!K$3</f>
        <v>6.788717100263249</v>
      </c>
      <c r="C876" s="8">
        <f>'Scatterplot for given r'!F$4-formulas!L$10*'Scatterplot for given r'!C$4+formulas!L$10*B876+formulas!L$11*'Norm Gen'!H876</f>
        <v>18.331257899398743</v>
      </c>
      <c r="D876">
        <f>IF('Scatterplot for given r'!J$5^2=1,0,C876-(formulas!P$3+formulas!P$10*(B876-formulas!P$2)))</f>
        <v>4.411087949091797</v>
      </c>
    </row>
    <row r="877" spans="1:4" ht="12.75">
      <c r="A877">
        <v>876</v>
      </c>
      <c r="B877" s="8">
        <f>'Scatterplot for given r'!C$4+'Scatterplot for given r'!C$6*'Norm Gen'!D877/'Norm Gen'!K$3</f>
        <v>14.235976177982447</v>
      </c>
      <c r="C877" s="8">
        <f>'Scatterplot for given r'!F$4-formulas!L$10*'Scatterplot for given r'!C$4+formulas!L$10*B877+formulas!L$11*'Norm Gen'!H877</f>
        <v>22.91116576644749</v>
      </c>
      <c r="D877">
        <f>IF('Scatterplot for given r'!J$5^2=1,0,C877-(formulas!P$3+formulas!P$10*(B877-formulas!P$2)))</f>
        <v>0.3025268921345834</v>
      </c>
    </row>
    <row r="878" spans="1:4" ht="12.75">
      <c r="A878">
        <v>877</v>
      </c>
      <c r="B878" s="8">
        <f>'Scatterplot for given r'!C$4+'Scatterplot for given r'!C$6*'Norm Gen'!D878/'Norm Gen'!K$3</f>
        <v>13.006297938974953</v>
      </c>
      <c r="C878" s="8">
        <f>'Scatterplot for given r'!F$4-formulas!L$10*'Scatterplot for given r'!C$4+formulas!L$10*B878+formulas!L$11*'Norm Gen'!H878</f>
        <v>19.91508472569297</v>
      </c>
      <c r="D878">
        <f>IF('Scatterplot for given r'!J$5^2=1,0,C878-(formulas!P$3+formulas!P$10*(B878-formulas!P$2)))</f>
        <v>-1.2589295364444872</v>
      </c>
    </row>
    <row r="879" spans="1:4" ht="12.75">
      <c r="A879">
        <v>878</v>
      </c>
      <c r="B879" s="8">
        <f>'Scatterplot for given r'!C$4+'Scatterplot for given r'!C$6*'Norm Gen'!D879/'Norm Gen'!K$3</f>
        <v>13.74023553962424</v>
      </c>
      <c r="C879" s="8">
        <f>'Scatterplot for given r'!F$4-formulas!L$10*'Scatterplot for given r'!C$4+formulas!L$10*B879+formulas!L$11*'Norm Gen'!H879</f>
        <v>22.412969649657192</v>
      </c>
      <c r="D879">
        <f>IF('Scatterplot for given r'!J$5^2=1,0,C879-(formulas!P$3+formulas!P$10*(B879-formulas!P$2)))</f>
        <v>0.38269485342887677</v>
      </c>
    </row>
    <row r="880" spans="1:4" ht="12.75">
      <c r="A880">
        <v>879</v>
      </c>
      <c r="B880" s="8">
        <f>'Scatterplot for given r'!C$4+'Scatterplot for given r'!C$6*'Norm Gen'!D880/'Norm Gen'!K$3</f>
        <v>9.893776612391626</v>
      </c>
      <c r="C880" s="8">
        <f>'Scatterplot for given r'!F$4-formulas!L$10*'Scatterplot for given r'!C$4+formulas!L$10*B880+formulas!L$11*'Norm Gen'!H880</f>
        <v>17.731305241252286</v>
      </c>
      <c r="D880">
        <f>IF('Scatterplot for given r'!J$5^2=1,0,C880-(formulas!P$3+formulas!P$10*(B880-formulas!P$2)))</f>
        <v>0.18856586012880427</v>
      </c>
    </row>
    <row r="881" spans="1:4" ht="12.75">
      <c r="A881">
        <v>880</v>
      </c>
      <c r="B881" s="8">
        <f>'Scatterplot for given r'!C$4+'Scatterplot for given r'!C$6*'Norm Gen'!D881/'Norm Gen'!K$3</f>
        <v>15.936681035754095</v>
      </c>
      <c r="C881" s="8">
        <f>'Scatterplot for given r'!F$4-formulas!L$10*'Scatterplot for given r'!C$4+formulas!L$10*B881+formulas!L$11*'Norm Gen'!H881</f>
        <v>19.13246223216113</v>
      </c>
      <c r="D881">
        <f>IF('Scatterplot for given r'!J$5^2=1,0,C881-(formulas!P$3+formulas!P$10*(B881-formulas!P$2)))</f>
        <v>-5.460332309552079</v>
      </c>
    </row>
    <row r="882" spans="1:4" ht="12.75">
      <c r="A882">
        <v>881</v>
      </c>
      <c r="B882" s="8">
        <f>'Scatterplot for given r'!C$4+'Scatterplot for given r'!C$6*'Norm Gen'!D882/'Norm Gen'!K$3</f>
        <v>13.48969158826846</v>
      </c>
      <c r="C882" s="8">
        <f>'Scatterplot for given r'!F$4-formulas!L$10*'Scatterplot for given r'!C$4+formulas!L$10*B882+formulas!L$11*'Norm Gen'!H882</f>
        <v>22.070373949950326</v>
      </c>
      <c r="D882">
        <f>IF('Scatterplot for given r'!J$5^2=1,0,C882-(formulas!P$3+formulas!P$10*(B882-formulas!P$2)))</f>
        <v>0.332400430303764</v>
      </c>
    </row>
    <row r="883" spans="1:4" ht="12.75">
      <c r="A883">
        <v>882</v>
      </c>
      <c r="B883" s="8">
        <f>'Scatterplot for given r'!C$4+'Scatterplot for given r'!C$6*'Norm Gen'!D883/'Norm Gen'!K$3</f>
        <v>16.03041009514437</v>
      </c>
      <c r="C883" s="8">
        <f>'Scatterplot for given r'!F$4-formulas!L$10*'Scatterplot for given r'!C$4+formulas!L$10*B883+formulas!L$11*'Norm Gen'!H883</f>
        <v>20.136876067111906</v>
      </c>
      <c r="D883">
        <f>IF('Scatterplot for given r'!J$5^2=1,0,C883-(formulas!P$3+formulas!P$10*(B883-formulas!P$2)))</f>
        <v>-4.565269043889963</v>
      </c>
    </row>
    <row r="884" spans="1:4" ht="12.75">
      <c r="A884">
        <v>883</v>
      </c>
      <c r="B884" s="8">
        <f>'Scatterplot for given r'!C$4+'Scatterplot for given r'!C$6*'Norm Gen'!D884/'Norm Gen'!K$3</f>
        <v>11.146652474805448</v>
      </c>
      <c r="C884" s="8">
        <f>'Scatterplot for given r'!F$4-formulas!L$10*'Scatterplot for given r'!C$4+formulas!L$10*B884+formulas!L$11*'Norm Gen'!H884</f>
        <v>16.379460884606537</v>
      </c>
      <c r="D884">
        <f>IF('Scatterplot for given r'!J$5^2=1,0,C884-(formulas!P$3+formulas!P$10*(B884-formulas!P$2)))</f>
        <v>-2.624967002666441</v>
      </c>
    </row>
    <row r="885" spans="1:4" ht="12.75">
      <c r="A885">
        <v>884</v>
      </c>
      <c r="B885" s="8">
        <f>'Scatterplot for given r'!C$4+'Scatterplot for given r'!C$6*'Norm Gen'!D885/'Norm Gen'!K$3</f>
        <v>14.378482331764753</v>
      </c>
      <c r="C885" s="8">
        <f>'Scatterplot for given r'!F$4-formulas!L$10*'Scatterplot for given r'!C$4+formulas!L$10*B885+formulas!L$11*'Norm Gen'!H885</f>
        <v>21.36825682275663</v>
      </c>
      <c r="D885">
        <f>IF('Scatterplot for given r'!J$5^2=1,0,C885-(formulas!P$3+formulas!P$10*(B885-formulas!P$2)))</f>
        <v>-1.4066392309689668</v>
      </c>
    </row>
    <row r="886" spans="1:4" ht="12.75">
      <c r="A886">
        <v>885</v>
      </c>
      <c r="B886" s="8">
        <f>'Scatterplot for given r'!C$4+'Scatterplot for given r'!C$6*'Norm Gen'!D886/'Norm Gen'!K$3</f>
        <v>14.966763420535376</v>
      </c>
      <c r="C886" s="8">
        <f>'Scatterplot for given r'!F$4-formulas!L$10*'Scatterplot for given r'!C$4+formulas!L$10*B886+formulas!L$11*'Norm Gen'!H886</f>
        <v>22.925941401203495</v>
      </c>
      <c r="D886">
        <f>IF('Scatterplot for given r'!J$5^2=1,0,C886-(formulas!P$3+formulas!P$10*(B886-formulas!P$2)))</f>
        <v>-0.5352825894211826</v>
      </c>
    </row>
    <row r="887" spans="1:4" ht="12.75">
      <c r="A887">
        <v>886</v>
      </c>
      <c r="B887" s="8">
        <f>'Scatterplot for given r'!C$4+'Scatterplot for given r'!C$6*'Norm Gen'!D887/'Norm Gen'!K$3</f>
        <v>8.574937883696183</v>
      </c>
      <c r="C887" s="8">
        <f>'Scatterplot for given r'!F$4-formulas!L$10*'Scatterplot for given r'!C$4+formulas!L$10*B887+formulas!L$11*'Norm Gen'!H887</f>
        <v>13.149307840337421</v>
      </c>
      <c r="D887">
        <f>IF('Scatterplot for given r'!J$5^2=1,0,C887-(formulas!P$3+formulas!P$10*(B887-formulas!P$2)))</f>
        <v>-2.854786357308001</v>
      </c>
    </row>
    <row r="888" spans="1:4" ht="12.75">
      <c r="A888">
        <v>887</v>
      </c>
      <c r="B888" s="8">
        <f>'Scatterplot for given r'!C$4+'Scatterplot for given r'!C$6*'Norm Gen'!D888/'Norm Gen'!K$3</f>
        <v>8.54645801395948</v>
      </c>
      <c r="C888" s="8">
        <f>'Scatterplot for given r'!F$4-formulas!L$10*'Scatterplot for given r'!C$4+formulas!L$10*B888+formulas!L$11*'Norm Gen'!H888</f>
        <v>8.36666490916998</v>
      </c>
      <c r="D888">
        <f>IF('Scatterplot for given r'!J$5^2=1,0,C888-(formulas!P$3+formulas!P$10*(B888-formulas!P$2)))</f>
        <v>-7.604202773782621</v>
      </c>
    </row>
    <row r="889" spans="1:4" ht="12.75">
      <c r="A889">
        <v>888</v>
      </c>
      <c r="B889" s="8">
        <f>'Scatterplot for given r'!C$4+'Scatterplot for given r'!C$6*'Norm Gen'!D889/'Norm Gen'!K$3</f>
        <v>13.392758687754789</v>
      </c>
      <c r="C889" s="8">
        <f>'Scatterplot for given r'!F$4-formulas!L$10*'Scatterplot for given r'!C$4+formulas!L$10*B889+formulas!L$11*'Norm Gen'!H889</f>
        <v>15.372255085289105</v>
      </c>
      <c r="D889">
        <f>IF('Scatterplot for given r'!J$5^2=1,0,C889-(formulas!P$3+formulas!P$10*(B889-formulas!P$2)))</f>
        <v>-6.252630050424841</v>
      </c>
    </row>
    <row r="890" spans="1:4" ht="12.75">
      <c r="A890">
        <v>889</v>
      </c>
      <c r="B890" s="8">
        <f>'Scatterplot for given r'!C$4+'Scatterplot for given r'!C$6*'Norm Gen'!D890/'Norm Gen'!K$3</f>
        <v>11.680834143270342</v>
      </c>
      <c r="C890" s="8">
        <f>'Scatterplot for given r'!F$4-formulas!L$10*'Scatterplot for given r'!C$4+formulas!L$10*B890+formulas!L$11*'Norm Gen'!H890</f>
        <v>19.36476271288353</v>
      </c>
      <c r="D890">
        <f>IF('Scatterplot for given r'!J$5^2=1,0,C890-(formulas!P$3+formulas!P$10*(B890-formulas!P$2)))</f>
        <v>-0.2628771209318401</v>
      </c>
    </row>
    <row r="891" spans="1:4" ht="12.75">
      <c r="A891">
        <v>890</v>
      </c>
      <c r="B891" s="8">
        <f>'Scatterplot for given r'!C$4+'Scatterplot for given r'!C$6*'Norm Gen'!D891/'Norm Gen'!K$3</f>
        <v>11.03556319173098</v>
      </c>
      <c r="C891" s="8">
        <f>'Scatterplot for given r'!F$4-formulas!L$10*'Scatterplot for given r'!C$4+formulas!L$10*B891+formulas!L$11*'Norm Gen'!H891</f>
        <v>17.366513765340734</v>
      </c>
      <c r="D891">
        <f>IF('Scatterplot for given r'!J$5^2=1,0,C891-(formulas!P$3+formulas!P$10*(B891-formulas!P$2)))</f>
        <v>-1.508309958345361</v>
      </c>
    </row>
    <row r="892" spans="1:4" ht="12.75">
      <c r="A892">
        <v>891</v>
      </c>
      <c r="B892" s="8">
        <f>'Scatterplot for given r'!C$4+'Scatterplot for given r'!C$6*'Norm Gen'!D892/'Norm Gen'!K$3</f>
        <v>14.944665122063649</v>
      </c>
      <c r="C892" s="8">
        <f>'Scatterplot for given r'!F$4-formulas!L$10*'Scatterplot for given r'!C$4+formulas!L$10*B892+formulas!L$11*'Norm Gen'!H892</f>
        <v>20.048016753824037</v>
      </c>
      <c r="D892">
        <f>IF('Scatterplot for given r'!J$5^2=1,0,C892-(formulas!P$3+formulas!P$10*(B892-formulas!P$2)))</f>
        <v>-3.387425888583625</v>
      </c>
    </row>
    <row r="893" spans="1:4" ht="12.75">
      <c r="A893">
        <v>892</v>
      </c>
      <c r="B893" s="8">
        <f>'Scatterplot for given r'!C$4+'Scatterplot for given r'!C$6*'Norm Gen'!D893/'Norm Gen'!K$3</f>
        <v>9.731799476512995</v>
      </c>
      <c r="C893" s="8">
        <f>'Scatterplot for given r'!F$4-formulas!L$10*'Scatterplot for given r'!C$4+formulas!L$10*B893+formulas!L$11*'Norm Gen'!H893</f>
        <v>16.252412112812628</v>
      </c>
      <c r="D893">
        <f>IF('Scatterplot for given r'!J$5^2=1,0,C893-(formulas!P$3+formulas!P$10*(B893-formulas!P$2)))</f>
        <v>-1.1013539431191113</v>
      </c>
    </row>
    <row r="894" spans="1:4" ht="12.75">
      <c r="A894">
        <v>893</v>
      </c>
      <c r="B894" s="8">
        <f>'Scatterplot for given r'!C$4+'Scatterplot for given r'!C$6*'Norm Gen'!D894/'Norm Gen'!K$3</f>
        <v>9.191114109941726</v>
      </c>
      <c r="C894" s="8">
        <f>'Scatterplot for given r'!F$4-formulas!L$10*'Scatterplot for given r'!C$4+formulas!L$10*B894+formulas!L$11*'Norm Gen'!H894</f>
        <v>17.393458202806702</v>
      </c>
      <c r="D894">
        <f>IF('Scatterplot for given r'!J$5^2=1,0,C894-(formulas!P$3+formulas!P$10*(B894-formulas!P$2)))</f>
        <v>0.6704917412081279</v>
      </c>
    </row>
    <row r="895" spans="1:4" ht="12.75">
      <c r="A895">
        <v>894</v>
      </c>
      <c r="B895" s="8">
        <f>'Scatterplot for given r'!C$4+'Scatterplot for given r'!C$6*'Norm Gen'!D895/'Norm Gen'!K$3</f>
        <v>6.7270972034751395</v>
      </c>
      <c r="C895" s="8">
        <f>'Scatterplot for given r'!F$4-formulas!L$10*'Scatterplot for given r'!C$4+formulas!L$10*B895+formulas!L$11*'Norm Gen'!H895</f>
        <v>9.498293989511566</v>
      </c>
      <c r="D895">
        <f>IF('Scatterplot for given r'!J$5^2=1,0,C895-(formulas!P$3+formulas!P$10*(B895-formulas!P$2)))</f>
        <v>-4.349986081209249</v>
      </c>
    </row>
    <row r="896" spans="1:4" ht="12.75">
      <c r="A896">
        <v>895</v>
      </c>
      <c r="B896" s="8">
        <f>'Scatterplot for given r'!C$4+'Scatterplot for given r'!C$6*'Norm Gen'!D896/'Norm Gen'!K$3</f>
        <v>7.355620598667491</v>
      </c>
      <c r="C896" s="8">
        <f>'Scatterplot for given r'!F$4-formulas!L$10*'Scatterplot for given r'!C$4+formulas!L$10*B896+formulas!L$11*'Norm Gen'!H896</f>
        <v>21.08108613208805</v>
      </c>
      <c r="D896">
        <f>IF('Scatterplot for given r'!J$5^2=1,0,C896-(formulas!P$3+formulas!P$10*(B896-formulas!P$2)))</f>
        <v>6.4995287669761375</v>
      </c>
    </row>
    <row r="897" spans="1:4" ht="12.75">
      <c r="A897">
        <v>896</v>
      </c>
      <c r="B897" s="8">
        <f>'Scatterplot for given r'!C$4+'Scatterplot for given r'!C$6*'Norm Gen'!D897/'Norm Gen'!K$3</f>
        <v>11.530862884653857</v>
      </c>
      <c r="C897" s="8">
        <f>'Scatterplot for given r'!F$4-formulas!L$10*'Scatterplot for given r'!C$4+formulas!L$10*B897+formulas!L$11*'Norm Gen'!H897</f>
        <v>25.56322467237038</v>
      </c>
      <c r="D897">
        <f>IF('Scatterplot for given r'!J$5^2=1,0,C897-(formulas!P$3+formulas!P$10*(B897-formulas!P$2)))</f>
        <v>6.110551306940916</v>
      </c>
    </row>
    <row r="898" spans="1:4" ht="12.75">
      <c r="A898">
        <v>897</v>
      </c>
      <c r="B898" s="8">
        <f>'Scatterplot for given r'!C$4+'Scatterplot for given r'!C$6*'Norm Gen'!D898/'Norm Gen'!K$3</f>
        <v>14.438143693767692</v>
      </c>
      <c r="C898" s="8">
        <f>'Scatterplot for given r'!F$4-formulas!L$10*'Scatterplot for given r'!C$4+formulas!L$10*B898+formulas!L$11*'Norm Gen'!H898</f>
        <v>25.81680568465419</v>
      </c>
      <c r="D898">
        <f>IF('Scatterplot for given r'!J$5^2=1,0,C898-(formulas!P$3+formulas!P$10*(B898-formulas!P$2)))</f>
        <v>2.972304708591828</v>
      </c>
    </row>
    <row r="899" spans="1:4" ht="12.75">
      <c r="A899">
        <v>898</v>
      </c>
      <c r="B899" s="8">
        <f>'Scatterplot for given r'!C$4+'Scatterplot for given r'!C$6*'Norm Gen'!D899/'Norm Gen'!K$3</f>
        <v>13.976982851450959</v>
      </c>
      <c r="C899" s="8">
        <f>'Scatterplot for given r'!F$4-formulas!L$10*'Scatterplot for given r'!C$4+formulas!L$10*B899+formulas!L$11*'Norm Gen'!H899</f>
        <v>21.748653696631695</v>
      </c>
      <c r="D899">
        <f>IF('Scatterplot for given r'!J$5^2=1,0,C899-(formulas!P$3+formulas!P$10*(B899-formulas!P$2)))</f>
        <v>-0.5578262967278</v>
      </c>
    </row>
    <row r="900" spans="1:4" ht="12.75">
      <c r="A900">
        <v>899</v>
      </c>
      <c r="B900" s="8">
        <f>'Scatterplot for given r'!C$4+'Scatterplot for given r'!C$6*'Norm Gen'!D900/'Norm Gen'!K$3</f>
        <v>11.271899676834567</v>
      </c>
      <c r="C900" s="8">
        <f>'Scatterplot for given r'!F$4-formulas!L$10*'Scatterplot for given r'!C$4+formulas!L$10*B900+formulas!L$11*'Norm Gen'!H900</f>
        <v>13.55533411407056</v>
      </c>
      <c r="D900">
        <f>IF('Scatterplot for given r'!J$5^2=1,0,C900-(formulas!P$3+formulas!P$10*(B900-formulas!P$2)))</f>
        <v>-5.5952155089030615</v>
      </c>
    </row>
    <row r="901" spans="1:4" ht="12.75">
      <c r="A901">
        <v>900</v>
      </c>
      <c r="B901" s="8">
        <f>'Scatterplot for given r'!C$4+'Scatterplot for given r'!C$6*'Norm Gen'!D901/'Norm Gen'!K$3</f>
        <v>16.03999812865749</v>
      </c>
      <c r="C901" s="8">
        <f>'Scatterplot for given r'!F$4-formulas!L$10*'Scatterplot for given r'!C$4+formulas!L$10*B901+formulas!L$11*'Norm Gen'!H901</f>
        <v>21.371598596566912</v>
      </c>
      <c r="D901">
        <f>IF('Scatterplot for given r'!J$5^2=1,0,C901-(formulas!P$3+formulas!P$10*(B901-formulas!P$2)))</f>
        <v>-3.3417325535335998</v>
      </c>
    </row>
    <row r="902" spans="1:4" ht="12.75">
      <c r="A902">
        <v>901</v>
      </c>
      <c r="B902" s="8">
        <f>'Scatterplot for given r'!C$4+'Scatterplot for given r'!C$6*'Norm Gen'!D902/'Norm Gen'!K$3</f>
        <v>8.808877702440487</v>
      </c>
      <c r="C902" s="8">
        <f>'Scatterplot for given r'!F$4-formulas!L$10*'Scatterplot for given r'!C$4+formulas!L$10*B902+formulas!L$11*'Norm Gen'!H902</f>
        <v>17.36159788247293</v>
      </c>
      <c r="D902">
        <f>IF('Scatterplot for given r'!J$5^2=1,0,C902-(formulas!P$3+formulas!P$10*(B902-formulas!P$2)))</f>
        <v>1.0845738962924756</v>
      </c>
    </row>
    <row r="903" spans="1:4" ht="12.75">
      <c r="A903">
        <v>902</v>
      </c>
      <c r="B903" s="8">
        <f>'Scatterplot for given r'!C$4+'Scatterplot for given r'!C$6*'Norm Gen'!D903/'Norm Gen'!K$3</f>
        <v>11.11600198977085</v>
      </c>
      <c r="C903" s="8">
        <f>'Scatterplot for given r'!F$4-formulas!L$10*'Scatterplot for given r'!C$4+formulas!L$10*B903+formulas!L$11*'Norm Gen'!H903</f>
        <v>19.999456426723686</v>
      </c>
      <c r="D903">
        <f>IF('Scatterplot for given r'!J$5^2=1,0,C903-(formulas!P$3+formulas!P$10*(B903-formulas!P$2)))</f>
        <v>1.0307874386577396</v>
      </c>
    </row>
    <row r="904" spans="1:4" ht="12.75">
      <c r="A904">
        <v>903</v>
      </c>
      <c r="B904" s="8">
        <f>'Scatterplot for given r'!C$4+'Scatterplot for given r'!C$6*'Norm Gen'!D904/'Norm Gen'!K$3</f>
        <v>12.428863229301742</v>
      </c>
      <c r="C904" s="8">
        <f>'Scatterplot for given r'!F$4-formulas!L$10*'Scatterplot for given r'!C$4+formulas!L$10*B904+formulas!L$11*'Norm Gen'!H904</f>
        <v>21.657080273836232</v>
      </c>
      <c r="D904">
        <f>IF('Scatterplot for given r'!J$5^2=1,0,C904-(formulas!P$3+formulas!P$10*(B904-formulas!P$2)))</f>
        <v>1.1567398396508715</v>
      </c>
    </row>
    <row r="905" spans="1:4" ht="12.75">
      <c r="A905">
        <v>904</v>
      </c>
      <c r="B905" s="8">
        <f>'Scatterplot for given r'!C$4+'Scatterplot for given r'!C$6*'Norm Gen'!D905/'Norm Gen'!K$3</f>
        <v>12.692115132414516</v>
      </c>
      <c r="C905" s="8">
        <f>'Scatterplot for given r'!F$4-formulas!L$10*'Scatterplot for given r'!C$4+formulas!L$10*B905+formulas!L$11*'Norm Gen'!H905</f>
        <v>14.331018441963732</v>
      </c>
      <c r="D905">
        <f>IF('Scatterplot for given r'!J$5^2=1,0,C905-(formulas!P$3+formulas!P$10*(B905-formulas!P$2)))</f>
        <v>-6.476449212519874</v>
      </c>
    </row>
    <row r="906" spans="1:4" ht="12.75">
      <c r="A906">
        <v>905</v>
      </c>
      <c r="B906" s="8">
        <f>'Scatterplot for given r'!C$4+'Scatterplot for given r'!C$6*'Norm Gen'!D906/'Norm Gen'!K$3</f>
        <v>11.82404342990685</v>
      </c>
      <c r="C906" s="8">
        <f>'Scatterplot for given r'!F$4-formulas!L$10*'Scatterplot for given r'!C$4+formulas!L$10*B906+formulas!L$11*'Norm Gen'!H906</f>
        <v>20.846299964258375</v>
      </c>
      <c r="D906">
        <f>IF('Scatterplot for given r'!J$5^2=1,0,C906-(formulas!P$3+formulas!P$10*(B906-formulas!P$2)))</f>
        <v>1.0515826293670756</v>
      </c>
    </row>
    <row r="907" spans="1:4" ht="12.75">
      <c r="A907">
        <v>906</v>
      </c>
      <c r="B907" s="8">
        <f>'Scatterplot for given r'!C$4+'Scatterplot for given r'!C$6*'Norm Gen'!D907/'Norm Gen'!K$3</f>
        <v>8.879440803145512</v>
      </c>
      <c r="C907" s="8">
        <f>'Scatterplot for given r'!F$4-formulas!L$10*'Scatterplot for given r'!C$4+formulas!L$10*B907+formulas!L$11*'Norm Gen'!H907</f>
        <v>12.563885671800326</v>
      </c>
      <c r="D907">
        <f>IF('Scatterplot for given r'!J$5^2=1,0,C907-(formulas!P$3+formulas!P$10*(B907-formulas!P$2)))</f>
        <v>-3.795461931869321</v>
      </c>
    </row>
    <row r="908" spans="1:4" ht="12.75">
      <c r="A908">
        <v>907</v>
      </c>
      <c r="B908" s="8">
        <f>'Scatterplot for given r'!C$4+'Scatterplot for given r'!C$6*'Norm Gen'!D908/'Norm Gen'!K$3</f>
        <v>10.77100180415362</v>
      </c>
      <c r="C908" s="8">
        <f>'Scatterplot for given r'!F$4-formulas!L$10*'Scatterplot for given r'!C$4+formulas!L$10*B908+formulas!L$11*'Norm Gen'!H908</f>
        <v>13.97529002409373</v>
      </c>
      <c r="D908">
        <f>IF('Scatterplot for given r'!J$5^2=1,0,C908-(formulas!P$3+formulas!P$10*(B908-formulas!P$2)))</f>
        <v>-4.5908787474187704</v>
      </c>
    </row>
    <row r="909" spans="1:4" ht="12.75">
      <c r="A909">
        <v>908</v>
      </c>
      <c r="B909" s="8">
        <f>'Scatterplot for given r'!C$4+'Scatterplot for given r'!C$6*'Norm Gen'!D909/'Norm Gen'!K$3</f>
        <v>15.210109319453585</v>
      </c>
      <c r="C909" s="8">
        <f>'Scatterplot for given r'!F$4-formulas!L$10*'Scatterplot for given r'!C$4+formulas!L$10*B909+formulas!L$11*'Norm Gen'!H909</f>
        <v>23.60562002698439</v>
      </c>
      <c r="D909">
        <f>IF('Scatterplot for given r'!J$5^2=1,0,C909-(formulas!P$3+formulas!P$10*(B909-formulas!P$2)))</f>
        <v>-0.1395075123782057</v>
      </c>
    </row>
    <row r="910" spans="1:4" ht="12.75">
      <c r="A910">
        <v>909</v>
      </c>
      <c r="B910" s="8">
        <f>'Scatterplot for given r'!C$4+'Scatterplot for given r'!C$6*'Norm Gen'!D910/'Norm Gen'!K$3</f>
        <v>8.774448828723497</v>
      </c>
      <c r="C910" s="8">
        <f>'Scatterplot for given r'!F$4-formulas!L$10*'Scatterplot for given r'!C$4+formulas!L$10*B910+formulas!L$11*'Norm Gen'!H910</f>
        <v>16.23066644414574</v>
      </c>
      <c r="D910">
        <f>IF('Scatterplot for given r'!J$5^2=1,0,C910-(formulas!P$3+formulas!P$10*(B910-formulas!P$2)))</f>
        <v>-0.0061905226982226225</v>
      </c>
    </row>
    <row r="911" spans="1:4" ht="12.75">
      <c r="A911">
        <v>910</v>
      </c>
      <c r="B911" s="8">
        <f>'Scatterplot for given r'!C$4+'Scatterplot for given r'!C$6*'Norm Gen'!D911/'Norm Gen'!K$3</f>
        <v>10.534267211826196</v>
      </c>
      <c r="C911" s="8">
        <f>'Scatterplot for given r'!F$4-formulas!L$10*'Scatterplot for given r'!C$4+formulas!L$10*B911+formulas!L$11*'Norm Gen'!H911</f>
        <v>16.74231828919659</v>
      </c>
      <c r="D911">
        <f>IF('Scatterplot for given r'!J$5^2=1,0,C911-(formulas!P$3+formulas!P$10*(B911-formulas!P$2)))</f>
        <v>-1.5476601246005757</v>
      </c>
    </row>
    <row r="912" spans="1:4" ht="12.75">
      <c r="A912">
        <v>911</v>
      </c>
      <c r="B912" s="8">
        <f>'Scatterplot for given r'!C$4+'Scatterplot for given r'!C$6*'Norm Gen'!D912/'Norm Gen'!K$3</f>
        <v>10.323425379708377</v>
      </c>
      <c r="C912" s="8">
        <f>'Scatterplot for given r'!F$4-formulas!L$10*'Scatterplot for given r'!C$4+formulas!L$10*B912+formulas!L$11*'Norm Gen'!H912</f>
        <v>17.080905980363266</v>
      </c>
      <c r="D912">
        <f>IF('Scatterplot for given r'!J$5^2=1,0,C912-(formulas!P$3+formulas!P$10*(B912-formulas!P$2)))</f>
        <v>-0.9630902959631022</v>
      </c>
    </row>
    <row r="913" spans="1:4" ht="12.75">
      <c r="A913">
        <v>912</v>
      </c>
      <c r="B913" s="8">
        <f>'Scatterplot for given r'!C$4+'Scatterplot for given r'!C$6*'Norm Gen'!D913/'Norm Gen'!K$3</f>
        <v>7.7176173603177585</v>
      </c>
      <c r="C913" s="8">
        <f>'Scatterplot for given r'!F$4-formulas!L$10*'Scatterplot for given r'!C$4+formulas!L$10*B913+formulas!L$11*'Norm Gen'!H913</f>
        <v>9.981743230666407</v>
      </c>
      <c r="D913">
        <f>IF('Scatterplot for given r'!J$5^2=1,0,C913-(formulas!P$3+formulas!P$10*(B913-formulas!P$2)))</f>
        <v>-5.022143689704162</v>
      </c>
    </row>
    <row r="914" spans="1:4" ht="12.75">
      <c r="A914">
        <v>913</v>
      </c>
      <c r="B914" s="8">
        <f>'Scatterplot for given r'!C$4+'Scatterplot for given r'!C$6*'Norm Gen'!D914/'Norm Gen'!K$3</f>
        <v>8.634947876254039</v>
      </c>
      <c r="C914" s="8">
        <f>'Scatterplot for given r'!F$4-formulas!L$10*'Scatterplot for given r'!C$4+formulas!L$10*B914+formulas!L$11*'Norm Gen'!H914</f>
        <v>12.087468672673912</v>
      </c>
      <c r="D914">
        <f>IF('Scatterplot for given r'!J$5^2=1,0,C914-(formulas!P$3+formulas!P$10*(B914-formulas!P$2)))</f>
        <v>-3.9866371829556773</v>
      </c>
    </row>
    <row r="915" spans="1:4" ht="12.75">
      <c r="A915">
        <v>914</v>
      </c>
      <c r="B915" s="8">
        <f>'Scatterplot for given r'!C$4+'Scatterplot for given r'!C$6*'Norm Gen'!D915/'Norm Gen'!K$3</f>
        <v>6.920135149760655</v>
      </c>
      <c r="C915" s="8">
        <f>'Scatterplot for given r'!F$4-formulas!L$10*'Scatterplot for given r'!C$4+formulas!L$10*B915+formulas!L$11*'Norm Gen'!H915</f>
        <v>12.790691434963838</v>
      </c>
      <c r="D915">
        <f>IF('Scatterplot for given r'!J$5^2=1,0,C915-(formulas!P$3+formulas!P$10*(B915-formulas!P$2)))</f>
        <v>-1.2827995730900845</v>
      </c>
    </row>
    <row r="916" spans="1:4" ht="12.75">
      <c r="A916">
        <v>915</v>
      </c>
      <c r="B916" s="8">
        <f>'Scatterplot for given r'!C$4+'Scatterplot for given r'!C$6*'Norm Gen'!D916/'Norm Gen'!K$3</f>
        <v>11.074424498462019</v>
      </c>
      <c r="C916" s="8">
        <f>'Scatterplot for given r'!F$4-formulas!L$10*'Scatterplot for given r'!C$4+formulas!L$10*B916+formulas!L$11*'Norm Gen'!H916</f>
        <v>22.309454367091234</v>
      </c>
      <c r="D916">
        <f>IF('Scatterplot for given r'!J$5^2=1,0,C916-(formulas!P$3+formulas!P$10*(B916-formulas!P$2)))</f>
        <v>3.3892924522189247</v>
      </c>
    </row>
    <row r="917" spans="1:4" ht="12.75">
      <c r="A917">
        <v>916</v>
      </c>
      <c r="B917" s="8">
        <f>'Scatterplot for given r'!C$4+'Scatterplot for given r'!C$6*'Norm Gen'!D917/'Norm Gen'!K$3</f>
        <v>18.331340290407965</v>
      </c>
      <c r="C917" s="8">
        <f>'Scatterplot for given r'!F$4-formulas!L$10*'Scatterplot for given r'!C$4+formulas!L$10*B917+formulas!L$11*'Norm Gen'!H917</f>
        <v>25.2161873302026</v>
      </c>
      <c r="D917">
        <f>IF('Scatterplot for given r'!J$5^2=1,0,C917-(formulas!P$3+formulas!P$10*(B917-formulas!P$2)))</f>
        <v>-2.1703763419402016</v>
      </c>
    </row>
    <row r="918" spans="1:4" ht="12.75">
      <c r="A918">
        <v>917</v>
      </c>
      <c r="B918" s="8">
        <f>'Scatterplot for given r'!C$4+'Scatterplot for given r'!C$6*'Norm Gen'!D918/'Norm Gen'!K$3</f>
        <v>9.500882635504608</v>
      </c>
      <c r="C918" s="8">
        <f>'Scatterplot for given r'!F$4-formulas!L$10*'Scatterplot for given r'!C$4+formulas!L$10*B918+formulas!L$11*'Norm Gen'!H918</f>
        <v>18.827103441037877</v>
      </c>
      <c r="D918">
        <f>IF('Scatterplot for given r'!J$5^2=1,0,C918-(formulas!P$3+formulas!P$10*(B918-formulas!P$2)))</f>
        <v>1.7427403662825967</v>
      </c>
    </row>
    <row r="919" spans="1:4" ht="12.75">
      <c r="A919">
        <v>918</v>
      </c>
      <c r="B919" s="8">
        <f>'Scatterplot for given r'!C$4+'Scatterplot for given r'!C$6*'Norm Gen'!D919/'Norm Gen'!K$3</f>
        <v>10.664258517798967</v>
      </c>
      <c r="C919" s="8">
        <f>'Scatterplot for given r'!F$4-formulas!L$10*'Scatterplot for given r'!C$4+formulas!L$10*B919+formulas!L$11*'Norm Gen'!H919</f>
        <v>17.714446987872122</v>
      </c>
      <c r="D919">
        <f>IF('Scatterplot for given r'!J$5^2=1,0,C919-(formulas!P$3+formulas!P$10*(B919-formulas!P$2)))</f>
        <v>-0.7271879495599443</v>
      </c>
    </row>
    <row r="920" spans="1:4" ht="12.75">
      <c r="A920">
        <v>919</v>
      </c>
      <c r="B920" s="8">
        <f>'Scatterplot for given r'!C$4+'Scatterplot for given r'!C$6*'Norm Gen'!D920/'Norm Gen'!K$3</f>
        <v>7.851397603597975</v>
      </c>
      <c r="C920" s="8">
        <f>'Scatterplot for given r'!F$4-formulas!L$10*'Scatterplot for given r'!C$4+formulas!L$10*B920+formulas!L$11*'Norm Gen'!H920</f>
        <v>13.831660894998656</v>
      </c>
      <c r="D920">
        <f>IF('Scatterplot for given r'!J$5^2=1,0,C920-(formulas!P$3+formulas!P$10*(B920-formulas!P$2)))</f>
        <v>-1.3283029758655012</v>
      </c>
    </row>
    <row r="921" spans="1:4" ht="12.75">
      <c r="A921">
        <v>920</v>
      </c>
      <c r="B921" s="8">
        <f>'Scatterplot for given r'!C$4+'Scatterplot for given r'!C$6*'Norm Gen'!D921/'Norm Gen'!K$3</f>
        <v>13.371415941790987</v>
      </c>
      <c r="C921" s="8">
        <f>'Scatterplot for given r'!F$4-formulas!L$10*'Scatterplot for given r'!C$4+formulas!L$10*B921+formulas!L$11*'Norm Gen'!H921</f>
        <v>24.872440477471493</v>
      </c>
      <c r="D921">
        <f>IF('Scatterplot for given r'!J$5^2=1,0,C921-(formulas!P$3+formulas!P$10*(B921-formulas!P$2)))</f>
        <v>3.2724552120486514</v>
      </c>
    </row>
    <row r="922" spans="1:4" ht="12.75">
      <c r="A922">
        <v>921</v>
      </c>
      <c r="B922" s="8">
        <f>'Scatterplot for given r'!C$4+'Scatterplot for given r'!C$6*'Norm Gen'!D922/'Norm Gen'!K$3</f>
        <v>13.566138007153388</v>
      </c>
      <c r="C922" s="8">
        <f>'Scatterplot for given r'!F$4-formulas!L$10*'Scatterplot for given r'!C$4+formulas!L$10*B922+formulas!L$11*'Norm Gen'!H922</f>
        <v>19.841177013441992</v>
      </c>
      <c r="D922">
        <f>IF('Scatterplot for given r'!J$5^2=1,0,C922-(formulas!P$3+formulas!P$10*(B922-formulas!P$2)))</f>
        <v>-1.9859839949036555</v>
      </c>
    </row>
    <row r="923" spans="1:4" ht="12.75">
      <c r="A923">
        <v>922</v>
      </c>
      <c r="B923" s="8">
        <f>'Scatterplot for given r'!C$4+'Scatterplot for given r'!C$6*'Norm Gen'!D923/'Norm Gen'!K$3</f>
        <v>9.792946359453676</v>
      </c>
      <c r="C923" s="8">
        <f>'Scatterplot for given r'!F$4-formulas!L$10*'Scatterplot for given r'!C$4+formulas!L$10*B923+formulas!L$11*'Norm Gen'!H923</f>
        <v>22.223716813488252</v>
      </c>
      <c r="D923">
        <f>IF('Scatterplot for given r'!J$5^2=1,0,C923-(formulas!P$3+formulas!P$10*(B923-formulas!P$2)))</f>
        <v>4.7986127274590515</v>
      </c>
    </row>
    <row r="924" spans="1:4" ht="12.75">
      <c r="A924">
        <v>923</v>
      </c>
      <c r="B924" s="8">
        <f>'Scatterplot for given r'!C$4+'Scatterplot for given r'!C$6*'Norm Gen'!D924/'Norm Gen'!K$3</f>
        <v>9.424729281392619</v>
      </c>
      <c r="C924" s="8">
        <f>'Scatterplot for given r'!F$4-formulas!L$10*'Scatterplot for given r'!C$4+formulas!L$10*B924+formulas!L$11*'Norm Gen'!H924</f>
        <v>19.52613707939383</v>
      </c>
      <c r="D924">
        <f>IF('Scatterplot for given r'!J$5^2=1,0,C924-(formulas!P$3+formulas!P$10*(B924-formulas!P$2)))</f>
        <v>2.530619584435872</v>
      </c>
    </row>
    <row r="925" spans="1:4" ht="12.75">
      <c r="A925">
        <v>924</v>
      </c>
      <c r="B925" s="8">
        <f>'Scatterplot for given r'!C$4+'Scatterplot for given r'!C$6*'Norm Gen'!D925/'Norm Gen'!K$3</f>
        <v>9.229718148316902</v>
      </c>
      <c r="C925" s="8">
        <f>'Scatterplot for given r'!F$4-formulas!L$10*'Scatterplot for given r'!C$4+formulas!L$10*B925+formulas!L$11*'Norm Gen'!H925</f>
        <v>16.704081478201797</v>
      </c>
      <c r="D925">
        <f>IF('Scatterplot for given r'!J$5^2=1,0,C925-(formulas!P$3+formulas!P$10*(B925-formulas!P$2)))</f>
        <v>-0.06392302816781736</v>
      </c>
    </row>
    <row r="926" spans="1:4" ht="12.75">
      <c r="A926">
        <v>925</v>
      </c>
      <c r="B926" s="8">
        <f>'Scatterplot for given r'!C$4+'Scatterplot for given r'!C$6*'Norm Gen'!D926/'Norm Gen'!K$3</f>
        <v>14.629969194231219</v>
      </c>
      <c r="C926" s="8">
        <f>'Scatterplot for given r'!F$4-formulas!L$10*'Scatterplot for given r'!C$4+formulas!L$10*B926+formulas!L$11*'Norm Gen'!H926</f>
        <v>21.994734643705357</v>
      </c>
      <c r="D926">
        <f>IF('Scatterplot for given r'!J$5^2=1,0,C926-(formulas!P$3+formulas!P$10*(B926-formulas!P$2)))</f>
        <v>-1.0735627495644593</v>
      </c>
    </row>
    <row r="927" spans="1:4" ht="12.75">
      <c r="A927">
        <v>926</v>
      </c>
      <c r="B927" s="8">
        <f>'Scatterplot for given r'!C$4+'Scatterplot for given r'!C$6*'Norm Gen'!D927/'Norm Gen'!K$3</f>
        <v>10.656195528305783</v>
      </c>
      <c r="C927" s="8">
        <f>'Scatterplot for given r'!F$4-formulas!L$10*'Scatterplot for given r'!C$4+formulas!L$10*B927+formulas!L$11*'Norm Gen'!H927</f>
        <v>8.37031801431491</v>
      </c>
      <c r="D927">
        <f>IF('Scatterplot for given r'!J$5^2=1,0,C927-(formulas!P$3+formulas!P$10*(B927-formulas!P$2)))</f>
        <v>-10.061910102041777</v>
      </c>
    </row>
    <row r="928" spans="1:4" ht="12.75">
      <c r="A928">
        <v>927</v>
      </c>
      <c r="B928" s="8">
        <f>'Scatterplot for given r'!C$4+'Scatterplot for given r'!C$6*'Norm Gen'!D928/'Norm Gen'!K$3</f>
        <v>10.731767724488483</v>
      </c>
      <c r="C928" s="8">
        <f>'Scatterplot for given r'!F$4-formulas!L$10*'Scatterplot for given r'!C$4+formulas!L$10*B928+formulas!L$11*'Norm Gen'!H928</f>
        <v>19.63821028931375</v>
      </c>
      <c r="D928">
        <f>IF('Scatterplot for given r'!J$5^2=1,0,C928-(formulas!P$3+formulas!P$10*(B928-formulas!P$2)))</f>
        <v>1.1178146107439098</v>
      </c>
    </row>
    <row r="929" spans="1:4" ht="12.75">
      <c r="A929">
        <v>928</v>
      </c>
      <c r="B929" s="8">
        <f>'Scatterplot for given r'!C$4+'Scatterplot for given r'!C$6*'Norm Gen'!D929/'Norm Gen'!K$3</f>
        <v>19.050591513367124</v>
      </c>
      <c r="C929" s="8">
        <f>'Scatterplot for given r'!F$4-formulas!L$10*'Scatterplot for given r'!C$4+formulas!L$10*B929+formulas!L$11*'Norm Gen'!H929</f>
        <v>31.775788488480842</v>
      </c>
      <c r="D929">
        <f>IF('Scatterplot for given r'!J$5^2=1,0,C929-(formulas!P$3+formulas!P$10*(B929-formulas!P$2)))</f>
        <v>3.550098389552332</v>
      </c>
    </row>
    <row r="930" spans="1:4" ht="12.75">
      <c r="A930">
        <v>929</v>
      </c>
      <c r="B930" s="8">
        <f>'Scatterplot for given r'!C$4+'Scatterplot for given r'!C$6*'Norm Gen'!D930/'Norm Gen'!K$3</f>
        <v>12.736343382068975</v>
      </c>
      <c r="C930" s="8">
        <f>'Scatterplot for given r'!F$4-formulas!L$10*'Scatterplot for given r'!C$4+formulas!L$10*B930+formulas!L$11*'Norm Gen'!H930</f>
        <v>22.238950508309866</v>
      </c>
      <c r="D930">
        <f>IF('Scatterplot for given r'!J$5^2=1,0,C930-(formulas!P$3+formulas!P$10*(B930-formulas!P$2)))</f>
        <v>1.3798832292293923</v>
      </c>
    </row>
    <row r="931" spans="1:4" ht="12.75">
      <c r="A931">
        <v>930</v>
      </c>
      <c r="B931" s="8">
        <f>'Scatterplot for given r'!C$4+'Scatterplot for given r'!C$6*'Norm Gen'!D931/'Norm Gen'!K$3</f>
        <v>11.54703849442971</v>
      </c>
      <c r="C931" s="8">
        <f>'Scatterplot for given r'!F$4-formulas!L$10*'Scatterplot for given r'!C$4+formulas!L$10*B931+formulas!L$11*'Norm Gen'!H931</f>
        <v>22.18996386496793</v>
      </c>
      <c r="D931">
        <f>IF('Scatterplot for given r'!J$5^2=1,0,C931-(formulas!P$3+formulas!P$10*(B931-formulas!P$2)))</f>
        <v>2.718418954799965</v>
      </c>
    </row>
    <row r="932" spans="1:4" ht="12.75">
      <c r="A932">
        <v>931</v>
      </c>
      <c r="B932" s="8">
        <f>'Scatterplot for given r'!C$4+'Scatterplot for given r'!C$6*'Norm Gen'!D932/'Norm Gen'!K$3</f>
        <v>14.183476924205443</v>
      </c>
      <c r="C932" s="8">
        <f>'Scatterplot for given r'!F$4-formulas!L$10*'Scatterplot for given r'!C$4+formulas!L$10*B932+formulas!L$11*'Norm Gen'!H932</f>
        <v>16.428009460717192</v>
      </c>
      <c r="D932">
        <f>IF('Scatterplot for given r'!J$5^2=1,0,C932-(formulas!P$3+formulas!P$10*(B932-formulas!P$2)))</f>
        <v>-6.119380284189209</v>
      </c>
    </row>
    <row r="933" spans="1:4" ht="12.75">
      <c r="A933">
        <v>932</v>
      </c>
      <c r="B933" s="8">
        <f>'Scatterplot for given r'!C$4+'Scatterplot for given r'!C$6*'Norm Gen'!D933/'Norm Gen'!K$3</f>
        <v>9.042255281242557</v>
      </c>
      <c r="C933" s="8">
        <f>'Scatterplot for given r'!F$4-formulas!L$10*'Scatterplot for given r'!C$4+formulas!L$10*B933+formulas!L$11*'Norm Gen'!H933</f>
        <v>14.329319661709834</v>
      </c>
      <c r="D933">
        <f>IF('Scatterplot for given r'!J$5^2=1,0,C933-(formulas!P$3+formulas!P$10*(B933-formulas!P$2)))</f>
        <v>-2.2199781664063725</v>
      </c>
    </row>
    <row r="934" spans="1:4" ht="12.75">
      <c r="A934">
        <v>933</v>
      </c>
      <c r="B934" s="8">
        <f>'Scatterplot for given r'!C$4+'Scatterplot for given r'!C$6*'Norm Gen'!D934/'Norm Gen'!K$3</f>
        <v>9.683703356614073</v>
      </c>
      <c r="C934" s="8">
        <f>'Scatterplot for given r'!F$4-formulas!L$10*'Scatterplot for given r'!C$4+formulas!L$10*B934+formulas!L$11*'Norm Gen'!H934</f>
        <v>21.425295424047988</v>
      </c>
      <c r="D934">
        <f>IF('Scatterplot for given r'!J$5^2=1,0,C934-(formulas!P$3+formulas!P$10*(B934-formulas!P$2)))</f>
        <v>4.127641507998327</v>
      </c>
    </row>
    <row r="935" spans="1:4" ht="12.75">
      <c r="A935">
        <v>934</v>
      </c>
      <c r="B935" s="8">
        <f>'Scatterplot for given r'!C$4+'Scatterplot for given r'!C$6*'Norm Gen'!D935/'Norm Gen'!K$3</f>
        <v>12.218902626690358</v>
      </c>
      <c r="C935" s="8">
        <f>'Scatterplot for given r'!F$4-formulas!L$10*'Scatterplot for given r'!C$4+formulas!L$10*B935+formulas!L$11*'Norm Gen'!H935</f>
        <v>22.529619925508136</v>
      </c>
      <c r="D935">
        <f>IF('Scatterplot for given r'!J$5^2=1,0,C935-(formulas!P$3+formulas!P$10*(B935-formulas!P$2)))</f>
        <v>2.27423352770273</v>
      </c>
    </row>
    <row r="936" spans="1:4" ht="12.75">
      <c r="A936">
        <v>935</v>
      </c>
      <c r="B936" s="8">
        <f>'Scatterplot for given r'!C$4+'Scatterplot for given r'!C$6*'Norm Gen'!D936/'Norm Gen'!K$3</f>
        <v>15.749682401505751</v>
      </c>
      <c r="C936" s="8">
        <f>'Scatterplot for given r'!F$4-formulas!L$10*'Scatterplot for given r'!C$4+formulas!L$10*B936+formulas!L$11*'Norm Gen'!H936</f>
        <v>15.890451426075753</v>
      </c>
      <c r="D936">
        <f>IF('Scatterplot for given r'!J$5^2=1,0,C936-(formulas!P$3+formulas!P$10*(B936-formulas!P$2)))</f>
        <v>-8.484178042347718</v>
      </c>
    </row>
    <row r="937" spans="1:4" ht="12.75">
      <c r="A937">
        <v>936</v>
      </c>
      <c r="B937" s="8">
        <f>'Scatterplot for given r'!C$4+'Scatterplot for given r'!C$6*'Norm Gen'!D937/'Norm Gen'!K$3</f>
        <v>9.267027870515228</v>
      </c>
      <c r="C937" s="8">
        <f>'Scatterplot for given r'!F$4-formulas!L$10*'Scatterplot for given r'!C$4+formulas!L$10*B937+formulas!L$11*'Norm Gen'!H937</f>
        <v>10.519010135604677</v>
      </c>
      <c r="D937">
        <f>IF('Scatterplot for given r'!J$5^2=1,0,C937-(formulas!P$3+formulas!P$10*(B937-formulas!P$2)))</f>
        <v>-6.292522379996321</v>
      </c>
    </row>
    <row r="938" spans="1:4" ht="12.75">
      <c r="A938">
        <v>937</v>
      </c>
      <c r="B938" s="8">
        <f>'Scatterplot for given r'!C$4+'Scatterplot for given r'!C$6*'Norm Gen'!D938/'Norm Gen'!K$3</f>
        <v>12.278835796633702</v>
      </c>
      <c r="C938" s="8">
        <f>'Scatterplot for given r'!F$4-formulas!L$10*'Scatterplot for given r'!C$4+formulas!L$10*B938+formulas!L$11*'Norm Gen'!H938</f>
        <v>16.589966715637093</v>
      </c>
      <c r="D938">
        <f>IF('Scatterplot for given r'!J$5^2=1,0,C938-(formulas!P$3+formulas!P$10*(B938-formulas!P$2)))</f>
        <v>-3.7353417137688822</v>
      </c>
    </row>
    <row r="939" spans="1:4" ht="12.75">
      <c r="A939">
        <v>938</v>
      </c>
      <c r="B939" s="8">
        <f>'Scatterplot for given r'!C$4+'Scatterplot for given r'!C$6*'Norm Gen'!D939/'Norm Gen'!K$3</f>
        <v>11.685711972602991</v>
      </c>
      <c r="C939" s="8">
        <f>'Scatterplot for given r'!F$4-formulas!L$10*'Scatterplot for given r'!C$4+formulas!L$10*B939+formulas!L$11*'Norm Gen'!H939</f>
        <v>18.701876094250835</v>
      </c>
      <c r="D939">
        <f>IF('Scatterplot for given r'!J$5^2=1,0,C939-(formulas!P$3+formulas!P$10*(B939-formulas!P$2)))</f>
        <v>-0.9314545404526271</v>
      </c>
    </row>
    <row r="940" spans="1:4" ht="12.75">
      <c r="A940">
        <v>939</v>
      </c>
      <c r="B940" s="8">
        <f>'Scatterplot for given r'!C$4+'Scatterplot for given r'!C$6*'Norm Gen'!D940/'Norm Gen'!K$3</f>
        <v>9.807750651899035</v>
      </c>
      <c r="C940" s="8">
        <f>'Scatterplot for given r'!F$4-formulas!L$10*'Scatterplot for given r'!C$4+formulas!L$10*B940+formulas!L$11*'Norm Gen'!H940</f>
        <v>16.259541519998034</v>
      </c>
      <c r="D940">
        <f>IF('Scatterplot for given r'!J$5^2=1,0,C940-(formulas!P$3+formulas!P$10*(B940-formulas!P$2)))</f>
        <v>-1.1828342405507541</v>
      </c>
    </row>
    <row r="941" spans="1:4" ht="12.75">
      <c r="A941">
        <v>940</v>
      </c>
      <c r="B941" s="8">
        <f>'Scatterplot for given r'!C$4+'Scatterplot for given r'!C$6*'Norm Gen'!D941/'Norm Gen'!K$3</f>
        <v>10.049835107408512</v>
      </c>
      <c r="C941" s="8">
        <f>'Scatterplot for given r'!F$4-formulas!L$10*'Scatterplot for given r'!C$4+formulas!L$10*B941+formulas!L$11*'Norm Gen'!H941</f>
        <v>19.553548883746917</v>
      </c>
      <c r="D941">
        <f>IF('Scatterplot for given r'!J$5^2=1,0,C941-(formulas!P$3+formulas!P$10*(B941-formulas!P$2)))</f>
        <v>1.8287412584370664</v>
      </c>
    </row>
    <row r="942" spans="1:4" ht="12.75">
      <c r="A942">
        <v>941</v>
      </c>
      <c r="B942" s="8">
        <f>'Scatterplot for given r'!C$4+'Scatterplot for given r'!C$6*'Norm Gen'!D942/'Norm Gen'!K$3</f>
        <v>12.86707420985316</v>
      </c>
      <c r="C942" s="8">
        <f>'Scatterplot for given r'!F$4-formulas!L$10*'Scatterplot for given r'!C$4+formulas!L$10*B942+formulas!L$11*'Norm Gen'!H942</f>
        <v>18.448586172054814</v>
      </c>
      <c r="D942">
        <f>IF('Scatterplot for given r'!J$5^2=1,0,C942-(formulas!P$3+formulas!P$10*(B942-formulas!P$2)))</f>
        <v>-2.5630004061072142</v>
      </c>
    </row>
    <row r="943" spans="1:4" ht="12.75">
      <c r="A943">
        <v>942</v>
      </c>
      <c r="B943" s="8">
        <f>'Scatterplot for given r'!C$4+'Scatterplot for given r'!C$6*'Norm Gen'!D943/'Norm Gen'!K$3</f>
        <v>9.307473135945925</v>
      </c>
      <c r="C943" s="8">
        <f>'Scatterplot for given r'!F$4-formulas!L$10*'Scatterplot for given r'!C$4+formulas!L$10*B943+formulas!L$11*'Norm Gen'!H943</f>
        <v>15.74630216336691</v>
      </c>
      <c r="D943">
        <f>IF('Scatterplot for given r'!J$5^2=1,0,C943-(formulas!P$3+formulas!P$10*(B943-formulas!P$2)))</f>
        <v>-1.1124164952365696</v>
      </c>
    </row>
    <row r="944" spans="1:4" ht="12.75">
      <c r="A944">
        <v>943</v>
      </c>
      <c r="B944" s="8">
        <f>'Scatterplot for given r'!C$4+'Scatterplot for given r'!C$6*'Norm Gen'!D944/'Norm Gen'!K$3</f>
        <v>15.11115837902216</v>
      </c>
      <c r="C944" s="8">
        <f>'Scatterplot for given r'!F$4-formulas!L$10*'Scatterplot for given r'!C$4+formulas!L$10*B944+formulas!L$11*'Norm Gen'!H944</f>
        <v>26.816848967516112</v>
      </c>
      <c r="D944">
        <f>IF('Scatterplot for given r'!J$5^2=1,0,C944-(formulas!P$3+formulas!P$10*(B944-formulas!P$2)))</f>
        <v>3.187164191990181</v>
      </c>
    </row>
    <row r="945" spans="1:4" ht="12.75">
      <c r="A945">
        <v>944</v>
      </c>
      <c r="B945" s="8">
        <f>'Scatterplot for given r'!C$4+'Scatterplot for given r'!C$6*'Norm Gen'!D945/'Norm Gen'!K$3</f>
        <v>15.360385413399658</v>
      </c>
      <c r="C945" s="8">
        <f>'Scatterplot for given r'!F$4-formulas!L$10*'Scatterplot for given r'!C$4+formulas!L$10*B945+formulas!L$11*'Norm Gen'!H945</f>
        <v>28.206362827379696</v>
      </c>
      <c r="D945">
        <f>IF('Scatterplot for given r'!J$5^2=1,0,C945-(formulas!P$3+formulas!P$10*(B945-formulas!P$2)))</f>
        <v>4.285913178413342</v>
      </c>
    </row>
    <row r="946" spans="1:4" ht="12.75">
      <c r="A946">
        <v>945</v>
      </c>
      <c r="B946" s="8">
        <f>'Scatterplot for given r'!C$4+'Scatterplot for given r'!C$6*'Norm Gen'!D946/'Norm Gen'!K$3</f>
        <v>13.551192829834823</v>
      </c>
      <c r="C946" s="8">
        <f>'Scatterplot for given r'!F$4-formulas!L$10*'Scatterplot for given r'!C$4+formulas!L$10*B946+formulas!L$11*'Norm Gen'!H946</f>
        <v>18.800292967236636</v>
      </c>
      <c r="D946">
        <f>IF('Scatterplot for given r'!J$5^2=1,0,C946-(formulas!P$3+formulas!P$10*(B946-formulas!P$2)))</f>
        <v>-3.0094320009040203</v>
      </c>
    </row>
    <row r="947" spans="1:4" ht="12.75">
      <c r="A947">
        <v>946</v>
      </c>
      <c r="B947" s="8">
        <f>'Scatterplot for given r'!C$4+'Scatterplot for given r'!C$6*'Norm Gen'!D947/'Norm Gen'!K$3</f>
        <v>12.536250817754336</v>
      </c>
      <c r="C947" s="8">
        <f>'Scatterplot for given r'!F$4-formulas!L$10*'Scatterplot for given r'!C$4+formulas!L$10*B947+formulas!L$11*'Norm Gen'!H947</f>
        <v>12.814179369010052</v>
      </c>
      <c r="D947">
        <f>IF('Scatterplot for given r'!J$5^2=1,0,C947-(formulas!P$3+formulas!P$10*(B947-formulas!P$2)))</f>
        <v>-7.81144658503667</v>
      </c>
    </row>
    <row r="948" spans="1:4" ht="12.75">
      <c r="A948">
        <v>947</v>
      </c>
      <c r="B948" s="8">
        <f>'Scatterplot for given r'!C$4+'Scatterplot for given r'!C$6*'Norm Gen'!D948/'Norm Gen'!K$3</f>
        <v>18.531764271779743</v>
      </c>
      <c r="C948" s="8">
        <f>'Scatterplot for given r'!F$4-formulas!L$10*'Scatterplot for given r'!C$4+formulas!L$10*B948+formulas!L$11*'Norm Gen'!H948</f>
        <v>27.55284305541265</v>
      </c>
      <c r="D948">
        <f>IF('Scatterplot for given r'!J$5^2=1,0,C948-(formulas!P$3+formulas!P$10*(B948-formulas!P$2)))</f>
        <v>-0.06754859499723054</v>
      </c>
    </row>
    <row r="949" spans="1:4" ht="12.75">
      <c r="A949">
        <v>948</v>
      </c>
      <c r="B949" s="8">
        <f>'Scatterplot for given r'!C$4+'Scatterplot for given r'!C$6*'Norm Gen'!D949/'Norm Gen'!K$3</f>
        <v>11.649959935647445</v>
      </c>
      <c r="C949" s="8">
        <f>'Scatterplot for given r'!F$4-formulas!L$10*'Scatterplot for given r'!C$4+formulas!L$10*B949+formulas!L$11*'Norm Gen'!H949</f>
        <v>17.573841023707864</v>
      </c>
      <c r="D949">
        <f>IF('Scatterplot for given r'!J$5^2=1,0,C949-(formulas!P$3+formulas!P$10*(B949-formulas!P$2)))</f>
        <v>-2.0177789012141254</v>
      </c>
    </row>
    <row r="950" spans="1:4" ht="12.75">
      <c r="A950">
        <v>949</v>
      </c>
      <c r="B950" s="8">
        <f>'Scatterplot for given r'!C$4+'Scatterplot for given r'!C$6*'Norm Gen'!D950/'Norm Gen'!K$3</f>
        <v>9.187405650553579</v>
      </c>
      <c r="C950" s="8">
        <f>'Scatterplot for given r'!F$4-formulas!L$10*'Scatterplot for given r'!C$4+formulas!L$10*B950+formulas!L$11*'Norm Gen'!H950</f>
        <v>12.729548706205751</v>
      </c>
      <c r="D950">
        <f>IF('Scatterplot for given r'!J$5^2=1,0,C950-(formulas!P$3+formulas!P$10*(B950-formulas!P$2)))</f>
        <v>-3.9890912194399846</v>
      </c>
    </row>
    <row r="951" spans="1:4" ht="12.75">
      <c r="A951">
        <v>950</v>
      </c>
      <c r="B951" s="8">
        <f>'Scatterplot for given r'!C$4+'Scatterplot for given r'!C$6*'Norm Gen'!D951/'Norm Gen'!K$3</f>
        <v>8.189363448391191</v>
      </c>
      <c r="C951" s="8">
        <f>'Scatterplot for given r'!F$4-formulas!L$10*'Scatterplot for given r'!C$4+formulas!L$10*B951+formulas!L$11*'Norm Gen'!H951</f>
        <v>6.634523988177746</v>
      </c>
      <c r="D951">
        <f>IF('Scatterplot for given r'!J$5^2=1,0,C951-(formulas!P$3+formulas!P$10*(B951-formulas!P$2)))</f>
        <v>-8.919733368278509</v>
      </c>
    </row>
    <row r="952" spans="1:4" ht="12.75">
      <c r="A952">
        <v>951</v>
      </c>
      <c r="B952" s="8">
        <f>'Scatterplot for given r'!C$4+'Scatterplot for given r'!C$6*'Norm Gen'!D952/'Norm Gen'!K$3</f>
        <v>17.214677705985316</v>
      </c>
      <c r="C952" s="8">
        <f>'Scatterplot for given r'!F$4-formulas!L$10*'Scatterplot for given r'!C$4+formulas!L$10*B952+formulas!L$11*'Norm Gen'!H952</f>
        <v>24.03671784320723</v>
      </c>
      <c r="D952">
        <f>IF('Scatterplot for given r'!J$5^2=1,0,C952-(formulas!P$3+formulas!P$10*(B952-formulas!P$2)))</f>
        <v>-2.047072813775781</v>
      </c>
    </row>
    <row r="953" spans="1:4" ht="12.75">
      <c r="A953">
        <v>952</v>
      </c>
      <c r="B953" s="8">
        <f>'Scatterplot for given r'!C$4+'Scatterplot for given r'!C$6*'Norm Gen'!D953/'Norm Gen'!K$3</f>
        <v>12.110627970914717</v>
      </c>
      <c r="C953" s="8">
        <f>'Scatterplot for given r'!F$4-formulas!L$10*'Scatterplot for given r'!C$4+formulas!L$10*B953+formulas!L$11*'Norm Gen'!H953</f>
        <v>21.146942360554636</v>
      </c>
      <c r="D953">
        <f>IF('Scatterplot for given r'!J$5^2=1,0,C953-(formulas!P$3+formulas!P$10*(B953-formulas!P$2)))</f>
        <v>1.0178763944874802</v>
      </c>
    </row>
    <row r="954" spans="1:4" ht="12.75">
      <c r="A954">
        <v>953</v>
      </c>
      <c r="B954" s="8">
        <f>'Scatterplot for given r'!C$4+'Scatterplot for given r'!C$6*'Norm Gen'!D954/'Norm Gen'!K$3</f>
        <v>11.23657936948873</v>
      </c>
      <c r="C954" s="8">
        <f>'Scatterplot for given r'!F$4-formulas!L$10*'Scatterplot for given r'!C$4+formulas!L$10*B954+formulas!L$11*'Norm Gen'!H954</f>
        <v>20.954019175818324</v>
      </c>
      <c r="D954">
        <f>IF('Scatterplot for given r'!J$5^2=1,0,C954-(formulas!P$3+formulas!P$10*(B954-formulas!P$2)))</f>
        <v>1.8446765780815149</v>
      </c>
    </row>
    <row r="955" spans="1:4" ht="12.75">
      <c r="A955">
        <v>954</v>
      </c>
      <c r="B955" s="8">
        <f>'Scatterplot for given r'!C$4+'Scatterplot for given r'!C$6*'Norm Gen'!D955/'Norm Gen'!K$3</f>
        <v>16.040140002402026</v>
      </c>
      <c r="C955" s="8">
        <f>'Scatterplot for given r'!F$4-formulas!L$10*'Scatterplot for given r'!C$4+formulas!L$10*B955+formulas!L$11*'Norm Gen'!H955</f>
        <v>25.192917810567</v>
      </c>
      <c r="D955">
        <f>IF('Scatterplot for given r'!J$5^2=1,0,C955-(formulas!P$3+formulas!P$10*(B955-formulas!P$2)))</f>
        <v>0.4794211410978626</v>
      </c>
    </row>
    <row r="956" spans="1:4" ht="12.75">
      <c r="A956">
        <v>955</v>
      </c>
      <c r="B956" s="8">
        <f>'Scatterplot for given r'!C$4+'Scatterplot for given r'!C$6*'Norm Gen'!D956/'Norm Gen'!K$3</f>
        <v>13.627811559644572</v>
      </c>
      <c r="C956" s="8">
        <f>'Scatterplot for given r'!F$4-formulas!L$10*'Scatterplot for given r'!C$4+formulas!L$10*B956+formulas!L$11*'Norm Gen'!H956</f>
        <v>18.587462341562343</v>
      </c>
      <c r="D956">
        <f>IF('Scatterplot for given r'!J$5^2=1,0,C956-(formulas!P$3+formulas!P$10*(B956-formulas!P$2)))</f>
        <v>-3.3116511446896872</v>
      </c>
    </row>
    <row r="957" spans="1:4" ht="12.75">
      <c r="A957">
        <v>956</v>
      </c>
      <c r="B957" s="8">
        <f>'Scatterplot for given r'!C$4+'Scatterplot for given r'!C$6*'Norm Gen'!D957/'Norm Gen'!K$3</f>
        <v>15.024977834577076</v>
      </c>
      <c r="C957" s="8">
        <f>'Scatterplot for given r'!F$4-formulas!L$10*'Scatterplot for given r'!C$4+formulas!L$10*B957+formulas!L$11*'Norm Gen'!H957</f>
        <v>26.5299009752607</v>
      </c>
      <c r="D957">
        <f>IF('Scatterplot for given r'!J$5^2=1,0,C957-(formulas!P$3+formulas!P$10*(B957-formulas!P$2)))</f>
        <v>3.000760168254036</v>
      </c>
    </row>
    <row r="958" spans="1:4" ht="12.75">
      <c r="A958">
        <v>957</v>
      </c>
      <c r="B958" s="8">
        <f>'Scatterplot for given r'!C$4+'Scatterplot for given r'!C$6*'Norm Gen'!D958/'Norm Gen'!K$3</f>
        <v>15.385773045563226</v>
      </c>
      <c r="C958" s="8">
        <f>'Scatterplot for given r'!F$4-formulas!L$10*'Scatterplot for given r'!C$4+formulas!L$10*B958+formulas!L$11*'Norm Gen'!H958</f>
        <v>23.943622423245028</v>
      </c>
      <c r="D958">
        <f>IF('Scatterplot for given r'!J$5^2=1,0,C958-(formulas!P$3+formulas!P$10*(B958-formulas!P$2)))</f>
        <v>-0.0064461299121560955</v>
      </c>
    </row>
    <row r="959" spans="1:4" ht="12.75">
      <c r="A959">
        <v>958</v>
      </c>
      <c r="B959" s="8">
        <f>'Scatterplot for given r'!C$4+'Scatterplot for given r'!C$6*'Norm Gen'!D959/'Norm Gen'!K$3</f>
        <v>13.380043912834305</v>
      </c>
      <c r="C959" s="8">
        <f>'Scatterplot for given r'!F$4-formulas!L$10*'Scatterplot for given r'!C$4+formulas!L$10*B959+formulas!L$11*'Norm Gen'!H959</f>
        <v>20.46936343025808</v>
      </c>
      <c r="D959">
        <f>IF('Scatterplot for given r'!J$5^2=1,0,C959-(formulas!P$3+formulas!P$10*(B959-formulas!P$2)))</f>
        <v>-1.140687801381965</v>
      </c>
    </row>
    <row r="960" spans="1:4" ht="12.75">
      <c r="A960">
        <v>959</v>
      </c>
      <c r="B960" s="8">
        <f>'Scatterplot for given r'!C$4+'Scatterplot for given r'!C$6*'Norm Gen'!D960/'Norm Gen'!K$3</f>
        <v>12.791193916359957</v>
      </c>
      <c r="C960" s="8">
        <f>'Scatterplot for given r'!F$4-formulas!L$10*'Scatterplot for given r'!C$4+formulas!L$10*B960+formulas!L$11*'Norm Gen'!H960</f>
        <v>23.508617049090414</v>
      </c>
      <c r="D960">
        <f>IF('Scatterplot for given r'!J$5^2=1,0,C960-(formulas!P$3+formulas!P$10*(B960-formulas!P$2)))</f>
        <v>2.585557480003793</v>
      </c>
    </row>
    <row r="961" spans="1:4" ht="12.75">
      <c r="A961">
        <v>960</v>
      </c>
      <c r="B961" s="8">
        <f>'Scatterplot for given r'!C$4+'Scatterplot for given r'!C$6*'Norm Gen'!D961/'Norm Gen'!K$3</f>
        <v>12.995084450717927</v>
      </c>
      <c r="C961" s="8">
        <f>'Scatterplot for given r'!F$4-formulas!L$10*'Scatterplot for given r'!C$4+formulas!L$10*B961+formulas!L$11*'Norm Gen'!H961</f>
        <v>13.983107453394723</v>
      </c>
      <c r="D961">
        <f>IF('Scatterplot for given r'!J$5^2=1,0,C961-(formulas!P$3+formulas!P$10*(B961-formulas!P$2)))</f>
        <v>-7.177824405776203</v>
      </c>
    </row>
    <row r="962" spans="1:4" ht="12.75">
      <c r="A962">
        <v>961</v>
      </c>
      <c r="B962" s="8">
        <f>'Scatterplot for given r'!C$4+'Scatterplot for given r'!C$6*'Norm Gen'!D962/'Norm Gen'!K$3</f>
        <v>14.194800570650749</v>
      </c>
      <c r="C962" s="8">
        <f>'Scatterplot for given r'!F$4-formulas!L$10*'Scatterplot for given r'!C$4+formulas!L$10*B962+formulas!L$11*'Norm Gen'!H962</f>
        <v>24.399879276829484</v>
      </c>
      <c r="D962">
        <f>IF('Scatterplot for given r'!J$5^2=1,0,C962-(formulas!P$3+formulas!P$10*(B962-formulas!P$2)))</f>
        <v>1.8392786110702275</v>
      </c>
    </row>
    <row r="963" spans="1:4" ht="12.75">
      <c r="A963">
        <v>962</v>
      </c>
      <c r="B963" s="8">
        <f>'Scatterplot for given r'!C$4+'Scatterplot for given r'!C$6*'Norm Gen'!D963/'Norm Gen'!K$3</f>
        <v>13.078373086469602</v>
      </c>
      <c r="C963" s="8">
        <f>'Scatterplot for given r'!F$4-formulas!L$10*'Scatterplot for given r'!C$4+formulas!L$10*B963+formulas!L$11*'Norm Gen'!H963</f>
        <v>22.089775155667883</v>
      </c>
      <c r="D963">
        <f>IF('Scatterplot for given r'!J$5^2=1,0,C963-(formulas!P$3+formulas!P$10*(B963-formulas!P$2)))</f>
        <v>0.8316732214533324</v>
      </c>
    </row>
    <row r="964" spans="1:4" ht="12.75">
      <c r="A964">
        <v>963</v>
      </c>
      <c r="B964" s="8">
        <f>'Scatterplot for given r'!C$4+'Scatterplot for given r'!C$6*'Norm Gen'!D964/'Norm Gen'!K$3</f>
        <v>13.058088578968064</v>
      </c>
      <c r="C964" s="8">
        <f>'Scatterplot for given r'!F$4-formulas!L$10*'Scatterplot for given r'!C$4+formulas!L$10*B964+formulas!L$11*'Norm Gen'!H964</f>
        <v>24.412634740654347</v>
      </c>
      <c r="D964">
        <f>IF('Scatterplot for given r'!J$5^2=1,0,C964-(formulas!P$3+formulas!P$10*(B964-formulas!P$2)))</f>
        <v>3.178198065191591</v>
      </c>
    </row>
    <row r="965" spans="1:4" ht="12.75">
      <c r="A965">
        <v>964</v>
      </c>
      <c r="B965" s="8">
        <f>'Scatterplot for given r'!C$4+'Scatterplot for given r'!C$6*'Norm Gen'!D965/'Norm Gen'!K$3</f>
        <v>8.088607770823714</v>
      </c>
      <c r="C965" s="8">
        <f>'Scatterplot for given r'!F$4-formulas!L$10*'Scatterplot for given r'!C$4+formulas!L$10*B965+formulas!L$11*'Norm Gen'!H965</f>
        <v>14.174854451222723</v>
      </c>
      <c r="D965">
        <f>IF('Scatterplot for given r'!J$5^2=1,0,C965-(formulas!P$3+formulas!P$10*(B965-formulas!P$2)))</f>
        <v>-1.2618546147381373</v>
      </c>
    </row>
    <row r="966" spans="1:4" ht="12.75">
      <c r="A966">
        <v>965</v>
      </c>
      <c r="B966" s="8">
        <f>'Scatterplot for given r'!C$4+'Scatterplot for given r'!C$6*'Norm Gen'!D966/'Norm Gen'!K$3</f>
        <v>14.279350478529148</v>
      </c>
      <c r="C966" s="8">
        <f>'Scatterplot for given r'!F$4-formulas!L$10*'Scatterplot for given r'!C$4+formulas!L$10*B966+formulas!L$11*'Norm Gen'!H966</f>
        <v>19.80223939266349</v>
      </c>
      <c r="D966">
        <f>IF('Scatterplot for given r'!J$5^2=1,0,C966-(formulas!P$3+formulas!P$10*(B966-formulas!P$2)))</f>
        <v>-2.8570028322872325</v>
      </c>
    </row>
    <row r="967" spans="1:4" ht="12.75">
      <c r="A967">
        <v>966</v>
      </c>
      <c r="B967" s="8">
        <f>'Scatterplot for given r'!C$4+'Scatterplot for given r'!C$6*'Norm Gen'!D967/'Norm Gen'!K$3</f>
        <v>13.167144636233157</v>
      </c>
      <c r="C967" s="8">
        <f>'Scatterplot for given r'!F$4-formulas!L$10*'Scatterplot for given r'!C$4+formulas!L$10*B967+formulas!L$11*'Norm Gen'!H967</f>
        <v>25.00298212708781</v>
      </c>
      <c r="D967">
        <f>IF('Scatterplot for given r'!J$5^2=1,0,C967-(formulas!P$3+formulas!P$10*(B967-formulas!P$2)))</f>
        <v>3.6413133848157777</v>
      </c>
    </row>
    <row r="968" spans="1:4" ht="12.75">
      <c r="A968">
        <v>967</v>
      </c>
      <c r="B968" s="8">
        <f>'Scatterplot for given r'!C$4+'Scatterplot for given r'!C$6*'Norm Gen'!D968/'Norm Gen'!K$3</f>
        <v>12.01094431714901</v>
      </c>
      <c r="C968" s="8">
        <f>'Scatterplot for given r'!F$4-formulas!L$10*'Scatterplot for given r'!C$4+formulas!L$10*B968+formulas!L$11*'Norm Gen'!H968</f>
        <v>19.57188394045502</v>
      </c>
      <c r="D968">
        <f>IF('Scatterplot for given r'!J$5^2=1,0,C968-(formulas!P$3+formulas!P$10*(B968-formulas!P$2)))</f>
        <v>-0.44088442955213836</v>
      </c>
    </row>
    <row r="969" spans="1:4" ht="12.75">
      <c r="A969">
        <v>968</v>
      </c>
      <c r="B969" s="8">
        <f>'Scatterplot for given r'!C$4+'Scatterplot for given r'!C$6*'Norm Gen'!D969/'Norm Gen'!K$3</f>
        <v>9.76077790145855</v>
      </c>
      <c r="C969" s="8">
        <f>'Scatterplot for given r'!F$4-formulas!L$10*'Scatterplot for given r'!C$4+formulas!L$10*B969+formulas!L$11*'Norm Gen'!H969</f>
        <v>17.395381906995873</v>
      </c>
      <c r="D969">
        <f>IF('Scatterplot for given r'!J$5^2=1,0,C969-(formulas!P$3+formulas!P$10*(B969-formulas!P$2)))</f>
        <v>0.0078076886276505775</v>
      </c>
    </row>
    <row r="970" spans="1:4" ht="12.75">
      <c r="A970">
        <v>969</v>
      </c>
      <c r="B970" s="8">
        <f>'Scatterplot for given r'!C$4+'Scatterplot for given r'!C$6*'Norm Gen'!D970/'Norm Gen'!K$3</f>
        <v>14.963186782281806</v>
      </c>
      <c r="C970" s="8">
        <f>'Scatterplot for given r'!F$4-formulas!L$10*'Scatterplot for given r'!C$4+formulas!L$10*B970+formulas!L$11*'Norm Gen'!H970</f>
        <v>21.521977106550267</v>
      </c>
      <c r="D970">
        <f>IF('Scatterplot for given r'!J$5^2=1,0,C970-(formulas!P$3+formulas!P$10*(B970-formulas!P$2)))</f>
        <v>-1.9350741394452449</v>
      </c>
    </row>
    <row r="971" spans="1:4" ht="12.75">
      <c r="A971">
        <v>970</v>
      </c>
      <c r="B971" s="8">
        <f>'Scatterplot for given r'!C$4+'Scatterplot for given r'!C$6*'Norm Gen'!D971/'Norm Gen'!K$3</f>
        <v>14.728769005410621</v>
      </c>
      <c r="C971" s="8">
        <f>'Scatterplot for given r'!F$4-formulas!L$10*'Scatterplot for given r'!C$4+formulas!L$10*B971+formulas!L$11*'Norm Gen'!H971</f>
        <v>25.72734079949219</v>
      </c>
      <c r="D971">
        <f>IF('Scatterplot for given r'!J$5^2=1,0,C971-(formulas!P$3+formulas!P$10*(B971-formulas!P$2)))</f>
        <v>2.543776959846401</v>
      </c>
    </row>
    <row r="972" spans="1:4" ht="12.75">
      <c r="A972">
        <v>971</v>
      </c>
      <c r="B972" s="8">
        <f>'Scatterplot for given r'!C$4+'Scatterplot for given r'!C$6*'Norm Gen'!D972/'Norm Gen'!K$3</f>
        <v>14.613444577945264</v>
      </c>
      <c r="C972" s="8">
        <f>'Scatterplot for given r'!F$4-formulas!L$10*'Scatterplot for given r'!C$4+formulas!L$10*B972+formulas!L$11*'Norm Gen'!H972</f>
        <v>28.395479965274294</v>
      </c>
      <c r="D972">
        <f>IF('Scatterplot for given r'!J$5^2=1,0,C972-(formulas!P$3+formulas!P$10*(B972-formulas!P$2)))</f>
        <v>5.346461291004758</v>
      </c>
    </row>
    <row r="973" spans="1:4" ht="12.75">
      <c r="A973">
        <v>972</v>
      </c>
      <c r="B973" s="8">
        <f>'Scatterplot for given r'!C$4+'Scatterplot for given r'!C$6*'Norm Gen'!D973/'Norm Gen'!K$3</f>
        <v>16.6651917040667</v>
      </c>
      <c r="C973" s="8">
        <f>'Scatterplot for given r'!F$4-formulas!L$10*'Scatterplot for given r'!C$4+formulas!L$10*B973+formulas!L$11*'Norm Gen'!H973</f>
        <v>21.61886261553613</v>
      </c>
      <c r="D973">
        <f>IF('Scatterplot for given r'!J$5^2=1,0,C973-(formulas!P$3+formulas!P$10*(B973-formulas!P$2)))</f>
        <v>-3.8238610392084773</v>
      </c>
    </row>
    <row r="974" spans="1:4" ht="12.75">
      <c r="A974">
        <v>973</v>
      </c>
      <c r="B974" s="8">
        <f>'Scatterplot for given r'!C$4+'Scatterplot for given r'!C$6*'Norm Gen'!D974/'Norm Gen'!K$3</f>
        <v>9.802812424064035</v>
      </c>
      <c r="C974" s="8">
        <f>'Scatterplot for given r'!F$4-formulas!L$10*'Scatterplot for given r'!C$4+formulas!L$10*B974+formulas!L$11*'Norm Gen'!H974</f>
        <v>17.58200480153705</v>
      </c>
      <c r="D974">
        <f>IF('Scatterplot for given r'!J$5^2=1,0,C974-(formulas!P$3+formulas!P$10*(B974-formulas!P$2)))</f>
        <v>0.14539030679576115</v>
      </c>
    </row>
    <row r="975" spans="1:4" ht="12.75">
      <c r="A975">
        <v>974</v>
      </c>
      <c r="B975" s="8">
        <f>'Scatterplot for given r'!C$4+'Scatterplot for given r'!C$6*'Norm Gen'!D975/'Norm Gen'!K$3</f>
        <v>15.853848101111407</v>
      </c>
      <c r="C975" s="8">
        <f>'Scatterplot for given r'!F$4-formulas!L$10*'Scatterplot for given r'!C$4+formulas!L$10*B975+formulas!L$11*'Norm Gen'!H975</f>
        <v>26.809843592699906</v>
      </c>
      <c r="D975">
        <f>IF('Scatterplot for given r'!J$5^2=1,0,C975-(formulas!P$3+formulas!P$10*(B975-formulas!P$2)))</f>
        <v>2.313687474736497</v>
      </c>
    </row>
    <row r="976" spans="1:4" ht="12.75">
      <c r="A976">
        <v>975</v>
      </c>
      <c r="B976" s="8">
        <f>'Scatterplot for given r'!C$4+'Scatterplot for given r'!C$6*'Norm Gen'!D976/'Norm Gen'!K$3</f>
        <v>7.436495824892155</v>
      </c>
      <c r="C976" s="8">
        <f>'Scatterplot for given r'!F$4-formulas!L$10*'Scatterplot for given r'!C$4+formulas!L$10*B976+formulas!L$11*'Norm Gen'!H976</f>
        <v>12.418191590696958</v>
      </c>
      <c r="D976">
        <f>IF('Scatterplot for given r'!J$5^2=1,0,C976-(formulas!P$3+formulas!P$10*(B976-formulas!P$2)))</f>
        <v>-2.257720205010399</v>
      </c>
    </row>
    <row r="977" spans="1:4" ht="12.75">
      <c r="A977">
        <v>976</v>
      </c>
      <c r="B977" s="8">
        <f>'Scatterplot for given r'!C$4+'Scatterplot for given r'!C$6*'Norm Gen'!D977/'Norm Gen'!K$3</f>
        <v>15.991399037008456</v>
      </c>
      <c r="C977" s="8">
        <f>'Scatterplot for given r'!F$4-formulas!L$10*'Scatterplot for given r'!C$4+formulas!L$10*B977+formulas!L$11*'Norm Gen'!H977</f>
        <v>24.568679635897315</v>
      </c>
      <c r="D977">
        <f>IF('Scatterplot for given r'!J$5^2=1,0,C977-(formulas!P$3+formulas!P$10*(B977-formulas!P$2)))</f>
        <v>-0.08795257394598721</v>
      </c>
    </row>
    <row r="978" spans="1:4" ht="12.75">
      <c r="A978">
        <v>977</v>
      </c>
      <c r="B978" s="8">
        <f>'Scatterplot for given r'!C$4+'Scatterplot for given r'!C$6*'Norm Gen'!D978/'Norm Gen'!K$3</f>
        <v>14.001906583756531</v>
      </c>
      <c r="C978" s="8">
        <f>'Scatterplot for given r'!F$4-formulas!L$10*'Scatterplot for given r'!C$4+formulas!L$10*B978+formulas!L$11*'Norm Gen'!H978</f>
        <v>27.081574663304472</v>
      </c>
      <c r="D978">
        <f>IF('Scatterplot for given r'!J$5^2=1,0,C978-(formulas!P$3+formulas!P$10*(B978-formulas!P$2)))</f>
        <v>4.746016982255142</v>
      </c>
    </row>
    <row r="979" spans="1:4" ht="12.75">
      <c r="A979">
        <v>978</v>
      </c>
      <c r="B979" s="8">
        <f>'Scatterplot for given r'!C$4+'Scatterplot for given r'!C$6*'Norm Gen'!D979/'Norm Gen'!K$3</f>
        <v>8.298908121048209</v>
      </c>
      <c r="C979" s="8">
        <f>'Scatterplot for given r'!F$4-formulas!L$10*'Scatterplot for given r'!C$4+formulas!L$10*B979+formulas!L$11*'Norm Gen'!H979</f>
        <v>9.420197499873698</v>
      </c>
      <c r="D979">
        <f>IF('Scatterplot for given r'!J$5^2=1,0,C979-(formulas!P$3+formulas!P$10*(B979-formulas!P$2)))</f>
        <v>-6.2618619746824145</v>
      </c>
    </row>
    <row r="980" spans="1:4" ht="12.75">
      <c r="A980">
        <v>979</v>
      </c>
      <c r="B980" s="8">
        <f>'Scatterplot for given r'!C$4+'Scatterplot for given r'!C$6*'Norm Gen'!D980/'Norm Gen'!K$3</f>
        <v>10.860964269263382</v>
      </c>
      <c r="C980" s="8">
        <f>'Scatterplot for given r'!F$4-formulas!L$10*'Scatterplot for given r'!C$4+formulas!L$10*B980+formulas!L$11*'Norm Gen'!H980</f>
        <v>15.008297863105321</v>
      </c>
      <c r="D980">
        <f>IF('Scatterplot for given r'!J$5^2=1,0,C980-(formulas!P$3+formulas!P$10*(B980-formulas!P$2)))</f>
        <v>-3.6628271177019034</v>
      </c>
    </row>
    <row r="981" spans="1:4" ht="12.75">
      <c r="A981">
        <v>980</v>
      </c>
      <c r="B981" s="8">
        <f>'Scatterplot for given r'!C$4+'Scatterplot for given r'!C$6*'Norm Gen'!D981/'Norm Gen'!K$3</f>
        <v>9.23637688703818</v>
      </c>
      <c r="C981" s="8">
        <f>'Scatterplot for given r'!F$4-formulas!L$10*'Scatterplot for given r'!C$4+formulas!L$10*B981+formulas!L$11*'Norm Gen'!H981</f>
        <v>19.683600892305925</v>
      </c>
      <c r="D981">
        <f>IF('Scatterplot for given r'!J$5^2=1,0,C981-(formulas!P$3+formulas!P$10*(B981-formulas!P$2)))</f>
        <v>2.9078278574281526</v>
      </c>
    </row>
    <row r="982" spans="1:4" ht="12.75">
      <c r="A982">
        <v>981</v>
      </c>
      <c r="B982" s="8">
        <f>'Scatterplot for given r'!C$4+'Scatterplot for given r'!C$6*'Norm Gen'!D982/'Norm Gen'!K$3</f>
        <v>13.999095399693852</v>
      </c>
      <c r="C982" s="8">
        <f>'Scatterplot for given r'!F$4-formulas!L$10*'Scatterplot for given r'!C$4+formulas!L$10*B982+formulas!L$11*'Norm Gen'!H982</f>
        <v>25.248598446364014</v>
      </c>
      <c r="D982">
        <f>IF('Scatterplot for given r'!J$5^2=1,0,C982-(formulas!P$3+formulas!P$10*(B982-formulas!P$2)))</f>
        <v>2.916320480054477</v>
      </c>
    </row>
    <row r="983" spans="1:4" ht="12.75">
      <c r="A983">
        <v>982</v>
      </c>
      <c r="B983" s="8">
        <f>'Scatterplot for given r'!C$4+'Scatterplot for given r'!C$6*'Norm Gen'!D983/'Norm Gen'!K$3</f>
        <v>9.586758669740174</v>
      </c>
      <c r="C983" s="8">
        <f>'Scatterplot for given r'!F$4-formulas!L$10*'Scatterplot for given r'!C$4+formulas!L$10*B983+formulas!L$11*'Norm Gen'!H983</f>
        <v>15.5493987957048</v>
      </c>
      <c r="D983">
        <f>IF('Scatterplot for given r'!J$5^2=1,0,C983-(formulas!P$3+formulas!P$10*(B983-formulas!P$2)))</f>
        <v>-1.6351529856586424</v>
      </c>
    </row>
    <row r="984" spans="1:4" ht="12.75">
      <c r="A984">
        <v>983</v>
      </c>
      <c r="B984" s="8">
        <f>'Scatterplot for given r'!C$4+'Scatterplot for given r'!C$6*'Norm Gen'!D984/'Norm Gen'!K$3</f>
        <v>14.639297302157015</v>
      </c>
      <c r="C984" s="8">
        <f>'Scatterplot for given r'!F$4-formulas!L$10*'Scatterplot for given r'!C$4+formulas!L$10*B984+formulas!L$11*'Norm Gen'!H984</f>
        <v>17.486933442628306</v>
      </c>
      <c r="D984">
        <f>IF('Scatterplot for given r'!J$5^2=1,0,C984-(formulas!P$3+formulas!P$10*(B984-formulas!P$2)))</f>
        <v>-5.592246743221608</v>
      </c>
    </row>
    <row r="985" spans="1:4" ht="12.75">
      <c r="A985">
        <v>984</v>
      </c>
      <c r="B985" s="8">
        <f>'Scatterplot for given r'!C$4+'Scatterplot for given r'!C$6*'Norm Gen'!D985/'Norm Gen'!K$3</f>
        <v>8.049497799285271</v>
      </c>
      <c r="C985" s="8">
        <f>'Scatterplot for given r'!F$4-formulas!L$10*'Scatterplot for given r'!C$4+formulas!L$10*B985+formulas!L$11*'Norm Gen'!H985</f>
        <v>16.86398700629553</v>
      </c>
      <c r="D985">
        <f>IF('Scatterplot for given r'!J$5^2=1,0,C985-(formulas!P$3+formulas!P$10*(B985-formulas!P$2)))</f>
        <v>1.472906240462855</v>
      </c>
    </row>
    <row r="986" spans="1:4" ht="12.75">
      <c r="A986">
        <v>985</v>
      </c>
      <c r="B986" s="8">
        <f>'Scatterplot for given r'!C$4+'Scatterplot for given r'!C$6*'Norm Gen'!D986/'Norm Gen'!K$3</f>
        <v>11.12521739585568</v>
      </c>
      <c r="C986" s="8">
        <f>'Scatterplot for given r'!F$4-formulas!L$10*'Scatterplot for given r'!C$4+formulas!L$10*B986+formulas!L$11*'Norm Gen'!H986</f>
        <v>22.956744645922896</v>
      </c>
      <c r="D986">
        <f>IF('Scatterplot for given r'!J$5^2=1,0,C986-(formulas!P$3+formulas!P$10*(B986-formulas!P$2)))</f>
        <v>3.977324350757982</v>
      </c>
    </row>
    <row r="987" spans="1:4" ht="12.75">
      <c r="A987">
        <v>986</v>
      </c>
      <c r="B987" s="8">
        <f>'Scatterplot for given r'!C$4+'Scatterplot for given r'!C$6*'Norm Gen'!D987/'Norm Gen'!K$3</f>
        <v>10.188262969393813</v>
      </c>
      <c r="C987" s="8">
        <f>'Scatterplot for given r'!F$4-formulas!L$10*'Scatterplot for given r'!C$4+formulas!L$10*B987+formulas!L$11*'Norm Gen'!H987</f>
        <v>17.8559100913679</v>
      </c>
      <c r="D987">
        <f>IF('Scatterplot for given r'!J$5^2=1,0,C987-(formulas!P$3+formulas!P$10*(B987-formulas!P$2)))</f>
        <v>-0.030396706258141393</v>
      </c>
    </row>
    <row r="988" spans="1:4" ht="12.75">
      <c r="A988">
        <v>987</v>
      </c>
      <c r="B988" s="8">
        <f>'Scatterplot for given r'!C$4+'Scatterplot for given r'!C$6*'Norm Gen'!D988/'Norm Gen'!K$3</f>
        <v>11.318717147346137</v>
      </c>
      <c r="C988" s="8">
        <f>'Scatterplot for given r'!F$4-formulas!L$10*'Scatterplot for given r'!C$4+formulas!L$10*B988+formulas!L$11*'Norm Gen'!H988</f>
        <v>13.974128309591872</v>
      </c>
      <c r="D988">
        <f>IF('Scatterplot for given r'!J$5^2=1,0,C988-(formulas!P$3+formulas!P$10*(B988-formulas!P$2)))</f>
        <v>-5.231041695645246</v>
      </c>
    </row>
    <row r="989" spans="1:4" ht="12.75">
      <c r="A989">
        <v>988</v>
      </c>
      <c r="B989" s="8">
        <f>'Scatterplot for given r'!C$4+'Scatterplot for given r'!C$6*'Norm Gen'!D989/'Norm Gen'!K$3</f>
        <v>12.902510922300237</v>
      </c>
      <c r="C989" s="8">
        <f>'Scatterplot for given r'!F$4-formulas!L$10*'Scatterplot for given r'!C$4+formulas!L$10*B989+formulas!L$11*'Norm Gen'!H989</f>
        <v>18.850020171105978</v>
      </c>
      <c r="D989">
        <f>IF('Scatterplot for given r'!J$5^2=1,0,C989-(formulas!P$3+formulas!P$10*(B989-formulas!P$2)))</f>
        <v>-2.2029092382443096</v>
      </c>
    </row>
    <row r="990" spans="1:4" ht="12.75">
      <c r="A990">
        <v>989</v>
      </c>
      <c r="B990" s="8">
        <f>'Scatterplot for given r'!C$4+'Scatterplot for given r'!C$6*'Norm Gen'!D990/'Norm Gen'!K$3</f>
        <v>10.813232096884205</v>
      </c>
      <c r="C990" s="8">
        <f>'Scatterplot for given r'!F$4-formulas!L$10*'Scatterplot for given r'!C$4+formulas!L$10*B990+formulas!L$11*'Norm Gen'!H990</f>
        <v>20.701609268316005</v>
      </c>
      <c r="D990">
        <f>IF('Scatterplot for given r'!J$5^2=1,0,C990-(formulas!P$3+formulas!P$10*(B990-formulas!P$2)))</f>
        <v>2.0861718219511545</v>
      </c>
    </row>
    <row r="991" spans="1:4" ht="12.75">
      <c r="A991">
        <v>990</v>
      </c>
      <c r="B991" s="8">
        <f>'Scatterplot for given r'!C$4+'Scatterplot for given r'!C$6*'Norm Gen'!D991/'Norm Gen'!K$3</f>
        <v>10.398986394417067</v>
      </c>
      <c r="C991" s="8">
        <f>'Scatterplot for given r'!F$4-formulas!L$10*'Scatterplot for given r'!C$4+formulas!L$10*B991+formulas!L$11*'Norm Gen'!H991</f>
        <v>18.62966728158083</v>
      </c>
      <c r="D991">
        <f>IF('Scatterplot for given r'!J$5^2=1,0,C991-(formulas!P$3+formulas!P$10*(B991-formulas!P$2)))</f>
        <v>0.4975164880943197</v>
      </c>
    </row>
    <row r="992" spans="1:4" ht="12.75">
      <c r="A992">
        <v>991</v>
      </c>
      <c r="B992" s="8">
        <f>'Scatterplot for given r'!C$4+'Scatterplot for given r'!C$6*'Norm Gen'!D992/'Norm Gen'!K$3</f>
        <v>13.768912718774425</v>
      </c>
      <c r="C992" s="8">
        <f>'Scatterplot for given r'!F$4-formulas!L$10*'Scatterplot for given r'!C$4+formulas!L$10*B992+formulas!L$11*'Norm Gen'!H992</f>
        <v>20.629270941052155</v>
      </c>
      <c r="D992">
        <f>IF('Scatterplot for given r'!J$5^2=1,0,C992-(formulas!P$3+formulas!P$10*(B992-formulas!P$2)))</f>
        <v>-1.434460564184711</v>
      </c>
    </row>
    <row r="993" spans="1:4" ht="12.75">
      <c r="A993">
        <v>992</v>
      </c>
      <c r="B993" s="8">
        <f>'Scatterplot for given r'!C$4+'Scatterplot for given r'!C$6*'Norm Gen'!D993/'Norm Gen'!K$3</f>
        <v>7.8897322944548485</v>
      </c>
      <c r="C993" s="8">
        <f>'Scatterplot for given r'!F$4-formulas!L$10*'Scatterplot for given r'!C$4+formulas!L$10*B993+formulas!L$11*'Norm Gen'!H993</f>
        <v>14.980281899740223</v>
      </c>
      <c r="D993">
        <f>IF('Scatterplot for given r'!J$5^2=1,0,C993-(formulas!P$3+formulas!P$10*(B993-formulas!P$2)))</f>
        <v>-0.22440577712362142</v>
      </c>
    </row>
    <row r="994" spans="1:4" ht="12.75">
      <c r="A994">
        <v>993</v>
      </c>
      <c r="B994" s="8">
        <f>'Scatterplot for given r'!C$4+'Scatterplot for given r'!C$6*'Norm Gen'!D994/'Norm Gen'!K$3</f>
        <v>14.140425350454198</v>
      </c>
      <c r="C994" s="8">
        <f>'Scatterplot for given r'!F$4-formulas!L$10*'Scatterplot for given r'!C$4+formulas!L$10*B994+formulas!L$11*'Norm Gen'!H994</f>
        <v>19.84506854125395</v>
      </c>
      <c r="D994">
        <f>IF('Scatterplot for given r'!J$5^2=1,0,C994-(formulas!P$3+formulas!P$10*(B994-formulas!P$2)))</f>
        <v>-2.652094367609326</v>
      </c>
    </row>
    <row r="995" spans="1:4" ht="12.75">
      <c r="A995">
        <v>994</v>
      </c>
      <c r="B995" s="8">
        <f>'Scatterplot for given r'!C$4+'Scatterplot for given r'!C$6*'Norm Gen'!D995/'Norm Gen'!K$3</f>
        <v>13.285418862741526</v>
      </c>
      <c r="C995" s="8">
        <f>'Scatterplot for given r'!F$4-formulas!L$10*'Scatterplot for given r'!C$4+formulas!L$10*B995+formulas!L$11*'Norm Gen'!H995</f>
        <v>25.842722473123217</v>
      </c>
      <c r="D995">
        <f>IF('Scatterplot for given r'!J$5^2=1,0,C995-(formulas!P$3+formulas!P$10*(B995-formulas!P$2)))</f>
        <v>4.3430671332580815</v>
      </c>
    </row>
    <row r="996" spans="1:4" ht="12.75">
      <c r="A996">
        <v>995</v>
      </c>
      <c r="B996" s="8">
        <f>'Scatterplot for given r'!C$4+'Scatterplot for given r'!C$6*'Norm Gen'!D996/'Norm Gen'!K$3</f>
        <v>12.36755135128797</v>
      </c>
      <c r="C996" s="8">
        <f>'Scatterplot for given r'!F$4-formulas!L$10*'Scatterplot for given r'!C$4+formulas!L$10*B996+formulas!L$11*'Norm Gen'!H996</f>
        <v>21.37266912754689</v>
      </c>
      <c r="D996">
        <f>IF('Scatterplot for given r'!J$5^2=1,0,C996-(formulas!P$3+formulas!P$10*(B996-formulas!P$2)))</f>
        <v>0.94385921771093</v>
      </c>
    </row>
    <row r="997" spans="1:4" ht="12.75">
      <c r="A997">
        <v>996</v>
      </c>
      <c r="B997" s="8">
        <f>'Scatterplot for given r'!C$4+'Scatterplot for given r'!C$6*'Norm Gen'!D997/'Norm Gen'!K$3</f>
        <v>12.51774594085036</v>
      </c>
      <c r="C997" s="8">
        <f>'Scatterplot for given r'!F$4-formulas!L$10*'Scatterplot for given r'!C$4+formulas!L$10*B997+formulas!L$11*'Norm Gen'!H997</f>
        <v>22.445343117031896</v>
      </c>
      <c r="D997">
        <f>IF('Scatterplot for given r'!J$5^2=1,0,C997-(formulas!P$3+formulas!P$10*(B997-formulas!P$2)))</f>
        <v>1.8413061860398123</v>
      </c>
    </row>
    <row r="998" spans="1:4" ht="12.75">
      <c r="A998">
        <v>997</v>
      </c>
      <c r="B998" s="8">
        <f>'Scatterplot for given r'!C$4+'Scatterplot for given r'!C$6*'Norm Gen'!D998/'Norm Gen'!K$3</f>
        <v>15.174450792382933</v>
      </c>
      <c r="C998" s="8">
        <f>'Scatterplot for given r'!F$4-formulas!L$10*'Scatterplot for given r'!C$4+formulas!L$10*B998+formulas!L$11*'Norm Gen'!H998</f>
        <v>25.15907228758109</v>
      </c>
      <c r="D998">
        <f>IF('Scatterplot for given r'!J$5^2=1,0,C998-(formulas!P$3+formulas!P$10*(B998-formulas!P$2)))</f>
        <v>1.455546363134257</v>
      </c>
    </row>
    <row r="999" spans="1:4" ht="12.75">
      <c r="A999">
        <v>998</v>
      </c>
      <c r="B999" s="8">
        <f>'Scatterplot for given r'!C$4+'Scatterplot for given r'!C$6*'Norm Gen'!D999/'Norm Gen'!K$3</f>
        <v>3.631266104626432</v>
      </c>
      <c r="C999" s="8">
        <f>'Scatterplot for given r'!F$4-formulas!L$10*'Scatterplot for given r'!C$4+formulas!L$10*B999+formulas!L$11*'Norm Gen'!H999</f>
        <v>17.357061341966556</v>
      </c>
      <c r="D999">
        <f>IF('Scatterplot for given r'!J$5^2=1,0,C999-(formulas!P$3+formulas!P$10*(B999-formulas!P$2)))</f>
        <v>7.1205842199026605</v>
      </c>
    </row>
    <row r="1000" spans="1:4" ht="12.75">
      <c r="A1000">
        <v>999</v>
      </c>
      <c r="B1000" s="8">
        <f>'Scatterplot for given r'!C$4+'Scatterplot for given r'!C$6*'Norm Gen'!D1000/'Norm Gen'!K$3</f>
        <v>14.437146870198076</v>
      </c>
      <c r="C1000" s="8">
        <f>'Scatterplot for given r'!F$4-formulas!L$10*'Scatterplot for given r'!C$4+formulas!L$10*B1000+formulas!L$11*'Norm Gen'!H1000</f>
        <v>19.87927730024528</v>
      </c>
      <c r="D1000">
        <f>IF('Scatterplot for given r'!J$5^2=1,0,C1000-(formulas!P$3+formulas!P$10*(B1000-formulas!P$2)))</f>
        <v>-2.9640607149858624</v>
      </c>
    </row>
    <row r="1001" spans="1:4" ht="12.75">
      <c r="A1001">
        <v>1000</v>
      </c>
      <c r="B1001" s="8">
        <f>'Scatterplot for given r'!C$4+'Scatterplot for given r'!C$6*'Norm Gen'!D1001/'Norm Gen'!K$3</f>
        <v>9.710745163825985</v>
      </c>
      <c r="C1001" s="8">
        <f>'Scatterplot for given r'!F$4-formulas!L$10*'Scatterplot for given r'!C$4+formulas!L$10*B1001+formulas!L$11*'Norm Gen'!H1001</f>
        <v>19.33744233091537</v>
      </c>
      <c r="D1001">
        <f>IF('Scatterplot for given r'!J$5^2=1,0,C1001-(formulas!P$3+formulas!P$10*(B1001-formulas!P$2)))</f>
        <v>2.008239639785142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01"/>
  <sheetViews>
    <sheetView zoomScalePageLayoutView="0" workbookViewId="0" topLeftCell="J1">
      <selection activeCell="N19" sqref="N19"/>
    </sheetView>
  </sheetViews>
  <sheetFormatPr defaultColWidth="9.140625" defaultRowHeight="12.75"/>
  <cols>
    <col min="1" max="1" width="6.57421875" style="0" customWidth="1"/>
    <col min="2" max="2" width="13.140625" style="0" bestFit="1" customWidth="1"/>
    <col min="7" max="7" width="9.8515625" style="0" customWidth="1"/>
    <col min="9" max="9" width="12.00390625" style="0" customWidth="1"/>
    <col min="10" max="10" width="32.00390625" style="10" customWidth="1"/>
    <col min="11" max="11" width="23.28125" style="28" customWidth="1"/>
    <col min="12" max="12" width="32.00390625" style="10" customWidth="1"/>
    <col min="13" max="13" width="23.28125" style="28" customWidth="1"/>
    <col min="14" max="14" width="39.28125" style="0" customWidth="1"/>
    <col min="15" max="15" width="23.28125" style="28" customWidth="1"/>
    <col min="16" max="16" width="10.140625" style="0" customWidth="1"/>
  </cols>
  <sheetData>
    <row r="1" spans="1:8" ht="12.75">
      <c r="A1" s="2" t="s">
        <v>27</v>
      </c>
      <c r="B1" s="4" t="s">
        <v>39</v>
      </c>
      <c r="C1" s="4" t="s">
        <v>40</v>
      </c>
      <c r="D1" s="4" t="s">
        <v>42</v>
      </c>
      <c r="E1" s="4" t="s">
        <v>43</v>
      </c>
      <c r="F1" s="4"/>
      <c r="G1" s="4" t="s">
        <v>44</v>
      </c>
      <c r="H1" s="4" t="s">
        <v>41</v>
      </c>
    </row>
    <row r="2" spans="1:15" ht="12.75">
      <c r="A2">
        <v>1</v>
      </c>
      <c r="B2">
        <f ca="1">NORMSINV(RAND())</f>
        <v>-1.6883967111956144</v>
      </c>
      <c r="C2">
        <f ca="1">NORMSINV(RAND())</f>
        <v>-0.11100352890282766</v>
      </c>
      <c r="D2">
        <f aca="true" t="shared" si="0" ref="D2:D65">B2-K$2</f>
        <v>-1.6928509508851328</v>
      </c>
      <c r="E2">
        <f aca="true" t="shared" si="1" ref="E2:E65">C2-M$2</f>
        <v>-0.12851553772739377</v>
      </c>
      <c r="F2">
        <f aca="true" t="shared" si="2" ref="F2:F65">D2*E2</f>
        <v>0.21755765024533272</v>
      </c>
      <c r="G2">
        <f>E2-M$9/K$5^2*D2</f>
        <v>-0.1144297245053361</v>
      </c>
      <c r="H2">
        <f>G2/O$3</f>
        <v>-0.1220433674248997</v>
      </c>
      <c r="J2" s="10" t="s">
        <v>45</v>
      </c>
      <c r="K2" s="28">
        <f>AVERAGE(B2:B1001)</f>
        <v>0.004454239689518499</v>
      </c>
      <c r="L2" s="10" t="s">
        <v>48</v>
      </c>
      <c r="M2" s="28">
        <f>AVERAGE(C2:C1001)</f>
        <v>0.017512008824566095</v>
      </c>
      <c r="N2" s="35" t="s">
        <v>51</v>
      </c>
      <c r="O2" s="28">
        <f>AVERAGE(G2:G1001)</f>
        <v>2.97539770599542E-17</v>
      </c>
    </row>
    <row r="3" spans="1:15" ht="12.75">
      <c r="A3">
        <v>2</v>
      </c>
      <c r="B3">
        <f ca="1">NORMSINV(RAND())</f>
        <v>-1.4906253178543931</v>
      </c>
      <c r="C3">
        <f aca="true" ca="1" t="shared" si="3" ref="C3:C66">NORMSINV(RAND())</f>
        <v>-0.8842700477693493</v>
      </c>
      <c r="D3">
        <f t="shared" si="0"/>
        <v>-1.4950795575439115</v>
      </c>
      <c r="E3">
        <f t="shared" si="1"/>
        <v>-0.9017820565939153</v>
      </c>
      <c r="F3">
        <f t="shared" si="2"/>
        <v>1.3482359181734695</v>
      </c>
      <c r="G3">
        <f aca="true" t="shared" si="4" ref="G3:G66">E3-M$9/K$5^2*D3</f>
        <v>-0.8893418524585962</v>
      </c>
      <c r="H3">
        <f aca="true" t="shared" si="5" ref="H3:H66">G3/O$3</f>
        <v>-0.9485146882520374</v>
      </c>
      <c r="J3" s="10" t="s">
        <v>46</v>
      </c>
      <c r="K3" s="28">
        <f>STDEV(B2:B1001)</f>
        <v>0.9913830651537642</v>
      </c>
      <c r="L3" s="10" t="s">
        <v>49</v>
      </c>
      <c r="M3" s="28">
        <f>STDEV(C2:C1001)</f>
        <v>0.9376515533721439</v>
      </c>
      <c r="N3" s="35" t="s">
        <v>52</v>
      </c>
      <c r="O3" s="28">
        <f>STDEV(G2:G1001)</f>
        <v>0.9376152667677847</v>
      </c>
    </row>
    <row r="4" spans="1:15" ht="12.75">
      <c r="A4">
        <v>3</v>
      </c>
      <c r="B4">
        <f ca="1">NORMSINV(RAND())</f>
        <v>-0.33023949009753883</v>
      </c>
      <c r="C4">
        <f ca="1" t="shared" si="3"/>
        <v>1.2190165749293982</v>
      </c>
      <c r="D4">
        <f t="shared" si="0"/>
        <v>-0.33469372978705736</v>
      </c>
      <c r="E4">
        <f t="shared" si="1"/>
        <v>1.201504566104832</v>
      </c>
      <c r="F4">
        <f t="shared" si="2"/>
        <v>-0.40213604458580626</v>
      </c>
      <c r="G4">
        <f t="shared" si="4"/>
        <v>1.204289473637246</v>
      </c>
      <c r="H4">
        <f t="shared" si="5"/>
        <v>1.2844175178469095</v>
      </c>
      <c r="J4" s="10" t="s">
        <v>47</v>
      </c>
      <c r="K4" s="36">
        <f>COUNT(B2:B1001)</f>
        <v>1000</v>
      </c>
      <c r="L4" s="10" t="s">
        <v>47</v>
      </c>
      <c r="M4" s="36">
        <f>COUNT(C2:C1001)</f>
        <v>1000</v>
      </c>
      <c r="N4" s="10" t="s">
        <v>47</v>
      </c>
      <c r="O4" s="36">
        <f>COUNT(G2:G1001)</f>
        <v>1000</v>
      </c>
    </row>
    <row r="5" spans="1:15" ht="12.75">
      <c r="A5">
        <v>4</v>
      </c>
      <c r="B5">
        <f ca="1">NORMSINV(RAND())</f>
        <v>1.3385524316056259</v>
      </c>
      <c r="C5">
        <f ca="1" t="shared" si="3"/>
        <v>-0.6698287848436111</v>
      </c>
      <c r="D5">
        <f t="shared" si="0"/>
        <v>1.3340981919161075</v>
      </c>
      <c r="E5">
        <f t="shared" si="1"/>
        <v>-0.6873407936681771</v>
      </c>
      <c r="F5">
        <f t="shared" si="2"/>
        <v>-0.9169801100628974</v>
      </c>
      <c r="G5">
        <f t="shared" si="4"/>
        <v>-0.6984415098543183</v>
      </c>
      <c r="H5">
        <f t="shared" si="5"/>
        <v>-0.7449126892547692</v>
      </c>
      <c r="J5" s="10" t="s">
        <v>55</v>
      </c>
      <c r="K5" s="28">
        <f>K3*SQRT(K4-1)</f>
        <v>31.33460613270572</v>
      </c>
      <c r="L5" s="10" t="s">
        <v>56</v>
      </c>
      <c r="M5" s="28">
        <f>M3*SQRT(M4-1)</f>
        <v>29.63631632146028</v>
      </c>
      <c r="N5" s="35" t="s">
        <v>57</v>
      </c>
      <c r="O5" s="28">
        <f>O3*SQRT(O4-1)</f>
        <v>29.635169412162096</v>
      </c>
    </row>
    <row r="6" spans="1:8" ht="12.75">
      <c r="A6">
        <v>5</v>
      </c>
      <c r="B6">
        <f aca="true" ca="1" t="shared" si="6" ref="B6:C67">NORMSINV(RAND())</f>
        <v>-1.7348348380755687</v>
      </c>
      <c r="C6">
        <f ca="1" t="shared" si="3"/>
        <v>-1.5222347682232336</v>
      </c>
      <c r="D6">
        <f t="shared" si="0"/>
        <v>-1.7392890777650871</v>
      </c>
      <c r="E6">
        <f t="shared" si="1"/>
        <v>-1.5397467770477997</v>
      </c>
      <c r="F6">
        <f t="shared" si="2"/>
        <v>2.678064751843233</v>
      </c>
      <c r="G6">
        <f t="shared" si="4"/>
        <v>-1.5252745631321245</v>
      </c>
      <c r="H6">
        <f t="shared" si="5"/>
        <v>-1.626759521941405</v>
      </c>
    </row>
    <row r="7" spans="1:8" ht="12.75">
      <c r="A7">
        <v>6</v>
      </c>
      <c r="B7">
        <f ca="1" t="shared" si="6"/>
        <v>-1.6423633997914906</v>
      </c>
      <c r="C7">
        <f ca="1" t="shared" si="3"/>
        <v>-0.30834119016537553</v>
      </c>
      <c r="D7">
        <f t="shared" si="0"/>
        <v>-1.646817639481009</v>
      </c>
      <c r="E7">
        <f t="shared" si="1"/>
        <v>-0.32585319898994164</v>
      </c>
      <c r="F7">
        <f t="shared" si="2"/>
        <v>0.5366207959779512</v>
      </c>
      <c r="G7">
        <f t="shared" si="4"/>
        <v>-0.31215041808747024</v>
      </c>
      <c r="H7">
        <f t="shared" si="5"/>
        <v>-0.3329195131000136</v>
      </c>
    </row>
    <row r="8" spans="1:8" ht="12.75">
      <c r="A8">
        <v>7</v>
      </c>
      <c r="B8">
        <f ca="1" t="shared" si="6"/>
        <v>-0.6733075121223431</v>
      </c>
      <c r="C8">
        <f ca="1" t="shared" si="3"/>
        <v>2.206569258418609</v>
      </c>
      <c r="D8">
        <f t="shared" si="0"/>
        <v>-0.6777617518118616</v>
      </c>
      <c r="E8">
        <f t="shared" si="1"/>
        <v>2.1890572495940432</v>
      </c>
      <c r="F8">
        <f t="shared" si="2"/>
        <v>-1.4836592763013143</v>
      </c>
      <c r="G8">
        <f t="shared" si="4"/>
        <v>2.194696745168113</v>
      </c>
      <c r="H8">
        <f t="shared" si="5"/>
        <v>2.34072206688126</v>
      </c>
    </row>
    <row r="9" spans="1:13" ht="12.75">
      <c r="A9">
        <v>8</v>
      </c>
      <c r="B9">
        <f ca="1" t="shared" si="6"/>
        <v>0.4681646026361842</v>
      </c>
      <c r="C9">
        <f ca="1" t="shared" si="3"/>
        <v>-0.661393789559449</v>
      </c>
      <c r="D9">
        <f t="shared" si="0"/>
        <v>0.4637103629466657</v>
      </c>
      <c r="E9">
        <f t="shared" si="1"/>
        <v>-0.6789057983840151</v>
      </c>
      <c r="F9">
        <f t="shared" si="2"/>
        <v>-0.3148156541752475</v>
      </c>
      <c r="G9">
        <f t="shared" si="4"/>
        <v>-0.6827642228709341</v>
      </c>
      <c r="H9">
        <f t="shared" si="5"/>
        <v>-0.7281923055973784</v>
      </c>
      <c r="L9" s="10" t="s">
        <v>50</v>
      </c>
      <c r="M9" s="28">
        <f>SUM(F2:F1001)</f>
        <v>8.169804868462194</v>
      </c>
    </row>
    <row r="10" spans="1:8" ht="12.75">
      <c r="A10">
        <v>9</v>
      </c>
      <c r="B10">
        <f ca="1" t="shared" si="6"/>
        <v>-0.003119160477401844</v>
      </c>
      <c r="C10">
        <f ca="1" t="shared" si="3"/>
        <v>-0.301410654676567</v>
      </c>
      <c r="D10">
        <f t="shared" si="0"/>
        <v>-0.007573400166920343</v>
      </c>
      <c r="E10">
        <f t="shared" si="1"/>
        <v>-0.31892266350113313</v>
      </c>
      <c r="F10">
        <f t="shared" si="2"/>
        <v>0.002415328952994162</v>
      </c>
      <c r="G10">
        <f t="shared" si="4"/>
        <v>-0.31885964702578934</v>
      </c>
      <c r="H10">
        <f t="shared" si="5"/>
        <v>-0.34007514417399093</v>
      </c>
    </row>
    <row r="11" spans="1:15" ht="12.75">
      <c r="A11">
        <v>10</v>
      </c>
      <c r="B11">
        <f ca="1" t="shared" si="6"/>
        <v>-0.33461600621650955</v>
      </c>
      <c r="C11">
        <f ca="1" t="shared" si="3"/>
        <v>0.5095686060449267</v>
      </c>
      <c r="D11">
        <f t="shared" si="0"/>
        <v>-0.3390702459060281</v>
      </c>
      <c r="E11">
        <f t="shared" si="1"/>
        <v>0.4920565972203606</v>
      </c>
      <c r="F11">
        <f t="shared" si="2"/>
        <v>-0.16684175141919108</v>
      </c>
      <c r="G11">
        <f t="shared" si="4"/>
        <v>0.4948779207104719</v>
      </c>
      <c r="H11">
        <f t="shared" si="5"/>
        <v>0.527804887836832</v>
      </c>
      <c r="N11" s="35" t="s">
        <v>53</v>
      </c>
      <c r="O11" s="28">
        <f>AVERAGE(H2:H1001)</f>
        <v>4.1522341120980855E-17</v>
      </c>
    </row>
    <row r="12" spans="1:15" ht="12.75">
      <c r="A12">
        <v>11</v>
      </c>
      <c r="B12">
        <f ca="1" t="shared" si="6"/>
        <v>-2.095244231749544</v>
      </c>
      <c r="C12">
        <f ca="1" t="shared" si="3"/>
        <v>0.7792862322114635</v>
      </c>
      <c r="D12">
        <f t="shared" si="0"/>
        <v>-2.0996984714390625</v>
      </c>
      <c r="E12">
        <f t="shared" si="1"/>
        <v>0.7617742233868975</v>
      </c>
      <c r="F12">
        <f t="shared" si="2"/>
        <v>-1.5994961724271477</v>
      </c>
      <c r="G12">
        <f t="shared" si="4"/>
        <v>0.7792453188048765</v>
      </c>
      <c r="H12">
        <f t="shared" si="5"/>
        <v>0.8310928228495547</v>
      </c>
      <c r="N12" s="35" t="s">
        <v>54</v>
      </c>
      <c r="O12" s="28">
        <f>STDEV(H2:H1001)</f>
        <v>1.0000000000000009</v>
      </c>
    </row>
    <row r="13" spans="1:15" ht="12.75">
      <c r="A13">
        <v>12</v>
      </c>
      <c r="B13">
        <f ca="1" t="shared" si="6"/>
        <v>1.431530990105483</v>
      </c>
      <c r="C13">
        <f ca="1" t="shared" si="3"/>
        <v>0.049512441751399835</v>
      </c>
      <c r="D13">
        <f t="shared" si="0"/>
        <v>1.4270767504159645</v>
      </c>
      <c r="E13">
        <f t="shared" si="1"/>
        <v>0.032000432926833744</v>
      </c>
      <c r="F13">
        <f t="shared" si="2"/>
        <v>0.04566707383312993</v>
      </c>
      <c r="G13">
        <f t="shared" si="4"/>
        <v>0.020126064099861774</v>
      </c>
      <c r="H13">
        <f t="shared" si="5"/>
        <v>0.021465162538619704</v>
      </c>
      <c r="N13" s="10" t="s">
        <v>47</v>
      </c>
      <c r="O13" s="36">
        <f>COUNT(H2:H1001)</f>
        <v>1000</v>
      </c>
    </row>
    <row r="14" spans="1:15" ht="12.75">
      <c r="A14">
        <v>13</v>
      </c>
      <c r="B14">
        <f ca="1" t="shared" si="6"/>
        <v>-0.6618133983623393</v>
      </c>
      <c r="C14">
        <f ca="1" t="shared" si="3"/>
        <v>-2.5835472787510367</v>
      </c>
      <c r="D14">
        <f t="shared" si="0"/>
        <v>-0.6662676380518578</v>
      </c>
      <c r="E14">
        <f t="shared" si="1"/>
        <v>-2.6010592875756027</v>
      </c>
      <c r="F14">
        <f t="shared" si="2"/>
        <v>1.733001627965845</v>
      </c>
      <c r="G14">
        <f t="shared" si="4"/>
        <v>-2.595515431809333</v>
      </c>
      <c r="H14">
        <f t="shared" si="5"/>
        <v>-2.7682094392050396</v>
      </c>
      <c r="N14" s="35" t="s">
        <v>58</v>
      </c>
      <c r="O14" s="28">
        <f>O12*SQRT(O13-1)</f>
        <v>31.606961258558243</v>
      </c>
    </row>
    <row r="15" spans="1:8" ht="12.75">
      <c r="A15">
        <v>14</v>
      </c>
      <c r="B15">
        <f ca="1" t="shared" si="6"/>
        <v>0.948043254398026</v>
      </c>
      <c r="C15">
        <f ca="1" t="shared" si="3"/>
        <v>1.9232117388237993</v>
      </c>
      <c r="D15">
        <f t="shared" si="0"/>
        <v>0.9435890147085074</v>
      </c>
      <c r="E15">
        <f t="shared" si="1"/>
        <v>1.905699729999233</v>
      </c>
      <c r="F15">
        <f t="shared" si="2"/>
        <v>1.798197330560245</v>
      </c>
      <c r="G15">
        <f t="shared" si="4"/>
        <v>1.8978483485101423</v>
      </c>
      <c r="H15">
        <f t="shared" si="5"/>
        <v>2.0241227033904243</v>
      </c>
    </row>
    <row r="16" spans="1:8" ht="12.75">
      <c r="A16">
        <v>15</v>
      </c>
      <c r="B16">
        <f ca="1" t="shared" si="6"/>
        <v>-0.20557396037545256</v>
      </c>
      <c r="C16">
        <f ca="1" t="shared" si="3"/>
        <v>-0.9768675810083833</v>
      </c>
      <c r="D16">
        <f t="shared" si="0"/>
        <v>-0.21002820006497105</v>
      </c>
      <c r="E16">
        <f t="shared" si="1"/>
        <v>-0.9943795898329494</v>
      </c>
      <c r="F16">
        <f t="shared" si="2"/>
        <v>0.20884775543395856</v>
      </c>
      <c r="G16">
        <f t="shared" si="4"/>
        <v>-0.9926319947502675</v>
      </c>
      <c r="H16">
        <f t="shared" si="5"/>
        <v>-1.058677295402986</v>
      </c>
    </row>
    <row r="17" spans="1:8" ht="12.75">
      <c r="A17">
        <v>16</v>
      </c>
      <c r="B17">
        <f ca="1" t="shared" si="6"/>
        <v>0.027689024530866593</v>
      </c>
      <c r="C17">
        <f ca="1" t="shared" si="3"/>
        <v>0.010226869885835384</v>
      </c>
      <c r="D17">
        <f t="shared" si="0"/>
        <v>0.023234784841348093</v>
      </c>
      <c r="E17">
        <f t="shared" si="1"/>
        <v>-0.007285138938730711</v>
      </c>
      <c r="F17">
        <f t="shared" si="2"/>
        <v>-0.00016926863578073506</v>
      </c>
      <c r="G17">
        <f t="shared" si="4"/>
        <v>-0.0074784700996098205</v>
      </c>
      <c r="H17">
        <f t="shared" si="5"/>
        <v>-0.00797605410734207</v>
      </c>
    </row>
    <row r="18" spans="1:11" ht="12.75">
      <c r="A18">
        <v>17</v>
      </c>
      <c r="B18">
        <f ca="1" t="shared" si="6"/>
        <v>1.7467771042122107</v>
      </c>
      <c r="C18">
        <f ca="1" t="shared" si="3"/>
        <v>0.22908454071531148</v>
      </c>
      <c r="D18">
        <f t="shared" si="0"/>
        <v>1.7423228645226922</v>
      </c>
      <c r="E18">
        <f t="shared" si="1"/>
        <v>0.21157253189074537</v>
      </c>
      <c r="F18">
        <f t="shared" si="2"/>
        <v>0.3686276598182021</v>
      </c>
      <c r="G18">
        <f t="shared" si="4"/>
        <v>0.1970750745514829</v>
      </c>
      <c r="H18">
        <f t="shared" si="5"/>
        <v>0.21018757003696664</v>
      </c>
      <c r="K18" s="24" t="s">
        <v>32</v>
      </c>
    </row>
    <row r="19" spans="1:11" ht="12.75">
      <c r="A19">
        <v>18</v>
      </c>
      <c r="B19">
        <f ca="1" t="shared" si="6"/>
        <v>0.4551114238709886</v>
      </c>
      <c r="C19">
        <f ca="1" t="shared" si="3"/>
        <v>0.3603478213192789</v>
      </c>
      <c r="D19">
        <f t="shared" si="0"/>
        <v>0.45065718418147005</v>
      </c>
      <c r="E19">
        <f t="shared" si="1"/>
        <v>0.3428358124947128</v>
      </c>
      <c r="F19">
        <f t="shared" si="2"/>
        <v>0.1545014218954337</v>
      </c>
      <c r="G19">
        <f t="shared" si="4"/>
        <v>0.3390860004275373</v>
      </c>
      <c r="H19">
        <f t="shared" si="5"/>
        <v>0.3616472688168348</v>
      </c>
      <c r="K19" s="24"/>
    </row>
    <row r="20" spans="1:11" ht="12.75">
      <c r="A20">
        <v>19</v>
      </c>
      <c r="B20">
        <f ca="1" t="shared" si="6"/>
        <v>0.2567122335327574</v>
      </c>
      <c r="C20">
        <f ca="1" t="shared" si="3"/>
        <v>0.9136541564296943</v>
      </c>
      <c r="D20">
        <f t="shared" si="0"/>
        <v>0.2522579938432389</v>
      </c>
      <c r="E20">
        <f t="shared" si="1"/>
        <v>0.8961421476051282</v>
      </c>
      <c r="F20">
        <f t="shared" si="2"/>
        <v>0.2260590203532413</v>
      </c>
      <c r="G20">
        <f t="shared" si="4"/>
        <v>0.894043168375333</v>
      </c>
      <c r="H20">
        <f t="shared" si="5"/>
        <v>0.9535288087376642</v>
      </c>
      <c r="K20" s="24" t="s">
        <v>32</v>
      </c>
    </row>
    <row r="21" spans="1:11" ht="12.75">
      <c r="A21">
        <v>20</v>
      </c>
      <c r="B21">
        <f ca="1" t="shared" si="6"/>
        <v>0.6204043862143811</v>
      </c>
      <c r="C21">
        <f ca="1" t="shared" si="3"/>
        <v>-0.4287170992244701</v>
      </c>
      <c r="D21">
        <f t="shared" si="0"/>
        <v>0.6159501465248626</v>
      </c>
      <c r="E21">
        <f t="shared" si="1"/>
        <v>-0.4462291080490362</v>
      </c>
      <c r="F21">
        <f t="shared" si="2"/>
        <v>-0.27485488448646256</v>
      </c>
      <c r="G21">
        <f t="shared" si="4"/>
        <v>-0.45135428384405335</v>
      </c>
      <c r="H21">
        <f t="shared" si="5"/>
        <v>-0.4813853825140823</v>
      </c>
      <c r="K21" s="24"/>
    </row>
    <row r="22" spans="1:11" ht="12.75">
      <c r="A22">
        <v>21</v>
      </c>
      <c r="B22">
        <f ca="1" t="shared" si="6"/>
        <v>-0.5351490436309236</v>
      </c>
      <c r="C22">
        <f ca="1" t="shared" si="3"/>
        <v>1.0596901625943662</v>
      </c>
      <c r="D22">
        <f t="shared" si="0"/>
        <v>-0.5396032833204422</v>
      </c>
      <c r="E22">
        <f t="shared" si="1"/>
        <v>1.0421781537698</v>
      </c>
      <c r="F22">
        <f t="shared" si="2"/>
        <v>-0.5623627535790208</v>
      </c>
      <c r="G22">
        <f t="shared" si="4"/>
        <v>1.04666806533519</v>
      </c>
      <c r="H22">
        <f t="shared" si="5"/>
        <v>1.1163086848439874</v>
      </c>
      <c r="K22" s="24" t="s">
        <v>32</v>
      </c>
    </row>
    <row r="23" spans="1:11" ht="12.75">
      <c r="A23">
        <v>22</v>
      </c>
      <c r="B23">
        <f ca="1" t="shared" si="6"/>
        <v>-0.05623795928586177</v>
      </c>
      <c r="C23">
        <f ca="1" t="shared" si="3"/>
        <v>1.1436077825790383</v>
      </c>
      <c r="D23">
        <f t="shared" si="0"/>
        <v>-0.060692198975380265</v>
      </c>
      <c r="E23">
        <f t="shared" si="1"/>
        <v>1.1260957737544721</v>
      </c>
      <c r="F23">
        <f t="shared" si="2"/>
        <v>-0.06834522876604122</v>
      </c>
      <c r="G23">
        <f t="shared" si="4"/>
        <v>1.1266007792178037</v>
      </c>
      <c r="H23">
        <f t="shared" si="5"/>
        <v>1.2015597645946012</v>
      </c>
      <c r="K23" s="24"/>
    </row>
    <row r="24" spans="1:11" ht="12.75">
      <c r="A24">
        <v>23</v>
      </c>
      <c r="B24">
        <f ca="1" t="shared" si="6"/>
        <v>0.5814841179192685</v>
      </c>
      <c r="C24">
        <f ca="1" t="shared" si="3"/>
        <v>0.7485579152109056</v>
      </c>
      <c r="D24">
        <f t="shared" si="0"/>
        <v>0.5770298782297499</v>
      </c>
      <c r="E24">
        <f t="shared" si="1"/>
        <v>0.7310459063863396</v>
      </c>
      <c r="F24">
        <f t="shared" si="2"/>
        <v>0.42183533034246673</v>
      </c>
      <c r="G24">
        <f t="shared" si="4"/>
        <v>0.726244576957992</v>
      </c>
      <c r="H24">
        <f t="shared" si="5"/>
        <v>0.7745656482978941</v>
      </c>
      <c r="K24" s="24" t="s">
        <v>32</v>
      </c>
    </row>
    <row r="25" spans="1:11" ht="12.75">
      <c r="A25">
        <v>24</v>
      </c>
      <c r="B25">
        <f ca="1" t="shared" si="6"/>
        <v>0.9844107601924645</v>
      </c>
      <c r="C25">
        <f ca="1" t="shared" si="3"/>
        <v>-0.8411433103182517</v>
      </c>
      <c r="D25">
        <f t="shared" si="0"/>
        <v>0.979956520502946</v>
      </c>
      <c r="E25">
        <f t="shared" si="1"/>
        <v>-0.8586553191428178</v>
      </c>
      <c r="F25">
        <f t="shared" si="2"/>
        <v>-0.8414448788585424</v>
      </c>
      <c r="G25">
        <f t="shared" si="4"/>
        <v>-0.8668093060643035</v>
      </c>
      <c r="H25">
        <f t="shared" si="5"/>
        <v>-0.9244829268324857</v>
      </c>
      <c r="K25" s="24"/>
    </row>
    <row r="26" spans="1:11" ht="12.75">
      <c r="A26">
        <v>25</v>
      </c>
      <c r="B26">
        <f ca="1" t="shared" si="6"/>
        <v>1.7243900451306362</v>
      </c>
      <c r="C26">
        <f ca="1" t="shared" si="3"/>
        <v>0.02502969081500122</v>
      </c>
      <c r="D26">
        <f t="shared" si="0"/>
        <v>1.7199358054411178</v>
      </c>
      <c r="E26">
        <f t="shared" si="1"/>
        <v>0.0075176819904351246</v>
      </c>
      <c r="F26">
        <f t="shared" si="2"/>
        <v>0.012929930429269222</v>
      </c>
      <c r="G26">
        <f t="shared" si="4"/>
        <v>-0.0067934979139182994</v>
      </c>
      <c r="H26">
        <f t="shared" si="5"/>
        <v>-0.007245506930936969</v>
      </c>
      <c r="K26" s="24" t="s">
        <v>32</v>
      </c>
    </row>
    <row r="27" spans="1:8" ht="12.75">
      <c r="A27">
        <v>26</v>
      </c>
      <c r="B27">
        <f ca="1" t="shared" si="6"/>
        <v>0.5999166938698062</v>
      </c>
      <c r="C27">
        <f ca="1" t="shared" si="3"/>
        <v>-0.4326111940814822</v>
      </c>
      <c r="D27">
        <f t="shared" si="0"/>
        <v>0.5954624541802876</v>
      </c>
      <c r="E27">
        <f t="shared" si="1"/>
        <v>-0.4501232029060483</v>
      </c>
      <c r="F27">
        <f t="shared" si="2"/>
        <v>-0.2680314670859271</v>
      </c>
      <c r="G27">
        <f t="shared" si="4"/>
        <v>-0.45507790544849364</v>
      </c>
      <c r="H27">
        <f t="shared" si="5"/>
        <v>-0.48535675727345096</v>
      </c>
    </row>
    <row r="28" spans="1:8" ht="12.75">
      <c r="A28">
        <v>27</v>
      </c>
      <c r="B28">
        <f ca="1" t="shared" si="6"/>
        <v>0.6375780835875164</v>
      </c>
      <c r="C28">
        <f ca="1" t="shared" si="3"/>
        <v>-0.42906687508311214</v>
      </c>
      <c r="D28">
        <f t="shared" si="0"/>
        <v>0.6331238438979979</v>
      </c>
      <c r="E28">
        <f t="shared" si="1"/>
        <v>-0.44657888390767825</v>
      </c>
      <c r="F28">
        <f t="shared" si="2"/>
        <v>-0.282739739583307</v>
      </c>
      <c r="G28">
        <f t="shared" si="4"/>
        <v>-0.45184695798526636</v>
      </c>
      <c r="H28">
        <f t="shared" si="5"/>
        <v>-0.48191083699277415</v>
      </c>
    </row>
    <row r="29" spans="1:8" ht="12.75">
      <c r="A29">
        <v>28</v>
      </c>
      <c r="B29">
        <f ca="1" t="shared" si="6"/>
        <v>-0.4006847659091486</v>
      </c>
      <c r="C29">
        <f ca="1" t="shared" si="3"/>
        <v>0.746215340630084</v>
      </c>
      <c r="D29">
        <f t="shared" si="0"/>
        <v>-0.4051390055986671</v>
      </c>
      <c r="E29">
        <f t="shared" si="1"/>
        <v>0.7287033318055179</v>
      </c>
      <c r="F29">
        <f t="shared" si="2"/>
        <v>-0.2952261432241231</v>
      </c>
      <c r="G29">
        <f t="shared" si="4"/>
        <v>0.7320743978517338</v>
      </c>
      <c r="H29">
        <f t="shared" si="5"/>
        <v>0.7807833594427208</v>
      </c>
    </row>
    <row r="30" spans="1:8" ht="12.75">
      <c r="A30">
        <v>29</v>
      </c>
      <c r="B30">
        <f ca="1" t="shared" si="6"/>
        <v>-0.6279591701507574</v>
      </c>
      <c r="C30">
        <f ca="1" t="shared" si="3"/>
        <v>0.18110489526614781</v>
      </c>
      <c r="D30">
        <f t="shared" si="0"/>
        <v>-0.6324134098402759</v>
      </c>
      <c r="E30">
        <f t="shared" si="1"/>
        <v>0.1635928864415817</v>
      </c>
      <c r="F30">
        <f t="shared" si="2"/>
        <v>-0.10345833514013374</v>
      </c>
      <c r="G30">
        <f t="shared" si="4"/>
        <v>0.16885504916504948</v>
      </c>
      <c r="H30">
        <f t="shared" si="5"/>
        <v>0.18008991016873993</v>
      </c>
    </row>
    <row r="31" spans="1:8" ht="12.75">
      <c r="A31">
        <v>30</v>
      </c>
      <c r="B31">
        <f ca="1" t="shared" si="6"/>
        <v>-0.800214495264888</v>
      </c>
      <c r="C31">
        <f ca="1" t="shared" si="3"/>
        <v>-0.7094905818105999</v>
      </c>
      <c r="D31">
        <f t="shared" si="0"/>
        <v>-0.8046687349544065</v>
      </c>
      <c r="E31">
        <f t="shared" si="1"/>
        <v>-0.7270025906351659</v>
      </c>
      <c r="F31">
        <f t="shared" si="2"/>
        <v>0.5849962549149752</v>
      </c>
      <c r="G31">
        <f t="shared" si="4"/>
        <v>-0.7203071320064717</v>
      </c>
      <c r="H31">
        <f t="shared" si="5"/>
        <v>-0.7682331522710446</v>
      </c>
    </row>
    <row r="32" spans="1:8" ht="12.75">
      <c r="A32">
        <v>31</v>
      </c>
      <c r="B32">
        <f ca="1" t="shared" si="6"/>
        <v>0.8004700340395428</v>
      </c>
      <c r="C32">
        <f ca="1" t="shared" si="3"/>
        <v>-0.501078677920529</v>
      </c>
      <c r="D32">
        <f t="shared" si="0"/>
        <v>0.7960157943500242</v>
      </c>
      <c r="E32">
        <f t="shared" si="1"/>
        <v>-0.518590686745095</v>
      </c>
      <c r="F32">
        <f t="shared" si="2"/>
        <v>-0.4128063774519214</v>
      </c>
      <c r="G32">
        <f t="shared" si="4"/>
        <v>-0.5252141462972545</v>
      </c>
      <c r="H32">
        <f t="shared" si="5"/>
        <v>-0.5601595504175297</v>
      </c>
    </row>
    <row r="33" spans="1:8" ht="12.75">
      <c r="A33">
        <v>32</v>
      </c>
      <c r="B33">
        <f ca="1" t="shared" si="6"/>
        <v>-0.9812202609817133</v>
      </c>
      <c r="C33">
        <f ca="1" t="shared" si="3"/>
        <v>-0.7086256536996647</v>
      </c>
      <c r="D33">
        <f t="shared" si="0"/>
        <v>-0.9856745006712319</v>
      </c>
      <c r="E33">
        <f t="shared" si="1"/>
        <v>-0.7261376625242307</v>
      </c>
      <c r="F33">
        <f t="shared" si="2"/>
        <v>0.7157353779271466</v>
      </c>
      <c r="G33">
        <f t="shared" si="4"/>
        <v>-0.7179360976393007</v>
      </c>
      <c r="H33">
        <f t="shared" si="5"/>
        <v>-0.7657043598641712</v>
      </c>
    </row>
    <row r="34" spans="1:8" ht="12.75">
      <c r="A34">
        <v>33</v>
      </c>
      <c r="B34">
        <f ca="1" t="shared" si="6"/>
        <v>0.8170938403991992</v>
      </c>
      <c r="C34">
        <f ca="1" t="shared" si="3"/>
        <v>1.0291611095610969</v>
      </c>
      <c r="D34">
        <f t="shared" si="0"/>
        <v>0.8126396007096807</v>
      </c>
      <c r="E34">
        <f t="shared" si="1"/>
        <v>1.0116491007365307</v>
      </c>
      <c r="F34">
        <f t="shared" si="2"/>
        <v>0.8221061212808418</v>
      </c>
      <c r="G34">
        <f t="shared" si="4"/>
        <v>1.0048873184151403</v>
      </c>
      <c r="H34">
        <f t="shared" si="5"/>
        <v>1.071748033582325</v>
      </c>
    </row>
    <row r="35" spans="1:8" ht="12.75">
      <c r="A35">
        <v>34</v>
      </c>
      <c r="B35">
        <f ca="1" t="shared" si="6"/>
        <v>-0.15600128780385414</v>
      </c>
      <c r="C35">
        <f ca="1" t="shared" si="3"/>
        <v>-0.0636904278957848</v>
      </c>
      <c r="D35">
        <f t="shared" si="0"/>
        <v>-0.16045552749337263</v>
      </c>
      <c r="E35">
        <f t="shared" si="1"/>
        <v>-0.08120243672035089</v>
      </c>
      <c r="F35">
        <f t="shared" si="2"/>
        <v>0.013029379817711115</v>
      </c>
      <c r="G35">
        <f t="shared" si="4"/>
        <v>-0.07986732414618325</v>
      </c>
      <c r="H35">
        <f t="shared" si="5"/>
        <v>-0.0851813392730983</v>
      </c>
    </row>
    <row r="36" spans="1:8" ht="12.75">
      <c r="A36">
        <v>35</v>
      </c>
      <c r="B36">
        <f ca="1" t="shared" si="6"/>
        <v>0.08459348342940634</v>
      </c>
      <c r="C36">
        <f ca="1" t="shared" si="3"/>
        <v>-0.1804677404259603</v>
      </c>
      <c r="D36">
        <f t="shared" si="0"/>
        <v>0.08013924373988784</v>
      </c>
      <c r="E36">
        <f t="shared" si="1"/>
        <v>-0.19797974925052642</v>
      </c>
      <c r="F36">
        <f t="shared" si="2"/>
        <v>-0.015865947380749815</v>
      </c>
      <c r="G36">
        <f t="shared" si="4"/>
        <v>-0.1986465689835258</v>
      </c>
      <c r="H36">
        <f t="shared" si="5"/>
        <v>-0.21186362469151623</v>
      </c>
    </row>
    <row r="37" spans="1:8" ht="12.75">
      <c r="A37">
        <v>36</v>
      </c>
      <c r="B37">
        <f ca="1" t="shared" si="6"/>
        <v>0.5351973994325707</v>
      </c>
      <c r="C37">
        <f ca="1" t="shared" si="3"/>
        <v>0.32285415028128694</v>
      </c>
      <c r="D37">
        <f t="shared" si="0"/>
        <v>0.5307431597430522</v>
      </c>
      <c r="E37">
        <f t="shared" si="1"/>
        <v>0.30534214145672084</v>
      </c>
      <c r="F37">
        <f t="shared" si="2"/>
        <v>0.16205825295945003</v>
      </c>
      <c r="G37">
        <f t="shared" si="4"/>
        <v>0.30092595288848545</v>
      </c>
      <c r="H37">
        <f t="shared" si="5"/>
        <v>0.32094822210591684</v>
      </c>
    </row>
    <row r="38" spans="1:8" ht="12.75">
      <c r="A38">
        <v>37</v>
      </c>
      <c r="B38">
        <f ca="1" t="shared" si="6"/>
        <v>0.7855483640277068</v>
      </c>
      <c r="C38">
        <f ca="1" t="shared" si="3"/>
        <v>0.48568599181705996</v>
      </c>
      <c r="D38">
        <f t="shared" si="0"/>
        <v>0.7810941243381883</v>
      </c>
      <c r="E38">
        <f t="shared" si="1"/>
        <v>0.46817398299249385</v>
      </c>
      <c r="F38">
        <f t="shared" si="2"/>
        <v>0.36568794728344384</v>
      </c>
      <c r="G38">
        <f t="shared" si="4"/>
        <v>0.46167468313474697</v>
      </c>
      <c r="H38">
        <f t="shared" si="5"/>
        <v>0.4923924550911648</v>
      </c>
    </row>
    <row r="39" spans="1:8" ht="12.75">
      <c r="A39">
        <v>38</v>
      </c>
      <c r="B39">
        <f ca="1" t="shared" si="6"/>
        <v>1.925486942764092</v>
      </c>
      <c r="C39">
        <f ca="1" t="shared" si="3"/>
        <v>1.215203887365743</v>
      </c>
      <c r="D39">
        <f t="shared" si="0"/>
        <v>1.9210327030745735</v>
      </c>
      <c r="E39">
        <f t="shared" si="1"/>
        <v>1.1976918785411768</v>
      </c>
      <c r="F39">
        <f t="shared" si="2"/>
        <v>2.3008052668844208</v>
      </c>
      <c r="G39">
        <f t="shared" si="4"/>
        <v>1.181707418813742</v>
      </c>
      <c r="H39">
        <f t="shared" si="5"/>
        <v>1.2603329539283308</v>
      </c>
    </row>
    <row r="40" spans="1:8" ht="12.75">
      <c r="A40">
        <v>39</v>
      </c>
      <c r="B40">
        <f ca="1" t="shared" si="6"/>
        <v>0.5374354444502667</v>
      </c>
      <c r="C40">
        <f ca="1" t="shared" si="3"/>
        <v>-0.42972652920077903</v>
      </c>
      <c r="D40">
        <f t="shared" si="0"/>
        <v>0.5329812047607482</v>
      </c>
      <c r="E40">
        <f t="shared" si="1"/>
        <v>-0.44723853802534513</v>
      </c>
      <c r="F40">
        <f t="shared" si="2"/>
        <v>-0.23836973481218413</v>
      </c>
      <c r="G40">
        <f t="shared" si="4"/>
        <v>-0.4516733488379579</v>
      </c>
      <c r="H40">
        <f t="shared" si="5"/>
        <v>-0.4817256766679994</v>
      </c>
    </row>
    <row r="41" spans="1:8" ht="12.75">
      <c r="A41">
        <v>40</v>
      </c>
      <c r="B41">
        <f ca="1" t="shared" si="6"/>
        <v>-0.3052319443138428</v>
      </c>
      <c r="C41">
        <f ca="1" t="shared" si="3"/>
        <v>1.575973154869005</v>
      </c>
      <c r="D41">
        <f t="shared" si="0"/>
        <v>-0.30968618400336134</v>
      </c>
      <c r="E41">
        <f t="shared" si="1"/>
        <v>1.5584611460444389</v>
      </c>
      <c r="F41">
        <f t="shared" si="2"/>
        <v>-0.4826338852360075</v>
      </c>
      <c r="G41">
        <f t="shared" si="4"/>
        <v>1.561037971690573</v>
      </c>
      <c r="H41">
        <f t="shared" si="5"/>
        <v>1.6649024680153686</v>
      </c>
    </row>
    <row r="42" spans="1:8" ht="12.75">
      <c r="A42">
        <v>41</v>
      </c>
      <c r="B42">
        <f ca="1" t="shared" si="6"/>
        <v>0.9586964677000085</v>
      </c>
      <c r="C42">
        <f ca="1" t="shared" si="3"/>
        <v>-0.4094780043300491</v>
      </c>
      <c r="D42">
        <f t="shared" si="0"/>
        <v>0.95424222801049</v>
      </c>
      <c r="E42">
        <f t="shared" si="1"/>
        <v>-0.4269900131546152</v>
      </c>
      <c r="F42">
        <f t="shared" si="2"/>
        <v>-0.40745190149088845</v>
      </c>
      <c r="G42">
        <f t="shared" si="4"/>
        <v>-0.43493003751726095</v>
      </c>
      <c r="H42">
        <f t="shared" si="5"/>
        <v>-0.46386834017387885</v>
      </c>
    </row>
    <row r="43" spans="1:8" ht="12.75">
      <c r="A43">
        <v>42</v>
      </c>
      <c r="B43">
        <f ca="1" t="shared" si="6"/>
        <v>1.0399916230793211</v>
      </c>
      <c r="C43">
        <f ca="1" t="shared" si="3"/>
        <v>0.6726880029047158</v>
      </c>
      <c r="D43">
        <f t="shared" si="0"/>
        <v>1.0355373833898027</v>
      </c>
      <c r="E43">
        <f t="shared" si="1"/>
        <v>0.6551759940801497</v>
      </c>
      <c r="F43">
        <f t="shared" si="2"/>
        <v>0.6784592345695711</v>
      </c>
      <c r="G43">
        <f t="shared" si="4"/>
        <v>0.6465595319165668</v>
      </c>
      <c r="H43">
        <f t="shared" si="5"/>
        <v>0.6895787161672757</v>
      </c>
    </row>
    <row r="44" spans="1:8" ht="12.75">
      <c r="A44">
        <v>43</v>
      </c>
      <c r="B44">
        <f ca="1" t="shared" si="6"/>
        <v>0.7710293951691207</v>
      </c>
      <c r="C44">
        <f ca="1" t="shared" si="3"/>
        <v>-0.7391714650876755</v>
      </c>
      <c r="D44">
        <f t="shared" si="0"/>
        <v>0.7665751554796022</v>
      </c>
      <c r="E44">
        <f t="shared" si="1"/>
        <v>-0.7566834739122416</v>
      </c>
      <c r="F44">
        <f t="shared" si="2"/>
        <v>-0.580054751663122</v>
      </c>
      <c r="G44">
        <f t="shared" si="4"/>
        <v>-0.7630619648568281</v>
      </c>
      <c r="H44">
        <f t="shared" si="5"/>
        <v>-0.8138327007913497</v>
      </c>
    </row>
    <row r="45" spans="1:8" ht="12.75">
      <c r="A45">
        <v>44</v>
      </c>
      <c r="B45">
        <f ca="1" t="shared" si="6"/>
        <v>0.2165607443481306</v>
      </c>
      <c r="C45">
        <f ca="1" t="shared" si="3"/>
        <v>0.7333689339971299</v>
      </c>
      <c r="D45">
        <f t="shared" si="0"/>
        <v>0.2121065046586121</v>
      </c>
      <c r="E45">
        <f t="shared" si="1"/>
        <v>0.7158569251725638</v>
      </c>
      <c r="F45">
        <f t="shared" si="2"/>
        <v>0.15183791023401416</v>
      </c>
      <c r="G45">
        <f t="shared" si="4"/>
        <v>0.7140920370078718</v>
      </c>
      <c r="H45">
        <f t="shared" si="5"/>
        <v>0.7616045326027397</v>
      </c>
    </row>
    <row r="46" spans="1:8" ht="12.75">
      <c r="A46">
        <v>45</v>
      </c>
      <c r="B46">
        <f ca="1" t="shared" si="6"/>
        <v>-0.48041432020424124</v>
      </c>
      <c r="C46">
        <f ca="1" t="shared" si="3"/>
        <v>1.8455159331483748</v>
      </c>
      <c r="D46">
        <f t="shared" si="0"/>
        <v>-0.48486855989375977</v>
      </c>
      <c r="E46">
        <f t="shared" si="1"/>
        <v>1.8280039243238086</v>
      </c>
      <c r="F46">
        <f t="shared" si="2"/>
        <v>-0.8863416302670265</v>
      </c>
      <c r="G46">
        <f t="shared" si="4"/>
        <v>1.832038401173847</v>
      </c>
      <c r="H46">
        <f t="shared" si="5"/>
        <v>1.9539340560114626</v>
      </c>
    </row>
    <row r="47" spans="1:8" ht="12.75">
      <c r="A47">
        <v>46</v>
      </c>
      <c r="B47">
        <f ca="1" t="shared" si="6"/>
        <v>-0.20379078070031292</v>
      </c>
      <c r="C47">
        <f ca="1" t="shared" si="3"/>
        <v>0.7055537517035229</v>
      </c>
      <c r="D47">
        <f t="shared" si="0"/>
        <v>-0.20824502038983142</v>
      </c>
      <c r="E47">
        <f t="shared" si="1"/>
        <v>0.6880417428789568</v>
      </c>
      <c r="F47">
        <f t="shared" si="2"/>
        <v>-0.1432812667748835</v>
      </c>
      <c r="G47">
        <f t="shared" si="4"/>
        <v>0.6897745005444211</v>
      </c>
      <c r="H47">
        <f t="shared" si="5"/>
        <v>0.7356690158451257</v>
      </c>
    </row>
    <row r="48" spans="1:8" ht="12.75">
      <c r="A48">
        <v>47</v>
      </c>
      <c r="B48">
        <f ca="1" t="shared" si="6"/>
        <v>0.14265539979975456</v>
      </c>
      <c r="C48">
        <f ca="1" t="shared" si="3"/>
        <v>0.9812172642760904</v>
      </c>
      <c r="D48">
        <f t="shared" si="0"/>
        <v>0.13820116011023606</v>
      </c>
      <c r="E48">
        <f t="shared" si="1"/>
        <v>0.9637052554515243</v>
      </c>
      <c r="F48">
        <f t="shared" si="2"/>
        <v>0.13318518430773205</v>
      </c>
      <c r="G48">
        <f t="shared" si="4"/>
        <v>0.9625553162159604</v>
      </c>
      <c r="H48">
        <f t="shared" si="5"/>
        <v>1.0265994489767116</v>
      </c>
    </row>
    <row r="49" spans="1:8" ht="12.75">
      <c r="A49">
        <v>48</v>
      </c>
      <c r="B49">
        <f ca="1" t="shared" si="6"/>
        <v>-0.6314812911173868</v>
      </c>
      <c r="C49">
        <f ca="1" t="shared" si="3"/>
        <v>-0.16468353780646106</v>
      </c>
      <c r="D49">
        <f t="shared" si="0"/>
        <v>-0.6359355308069053</v>
      </c>
      <c r="E49">
        <f t="shared" si="1"/>
        <v>-0.18219554663102716</v>
      </c>
      <c r="F49">
        <f t="shared" si="2"/>
        <v>0.11586462165745653</v>
      </c>
      <c r="G49">
        <f t="shared" si="4"/>
        <v>-0.17690407717027368</v>
      </c>
      <c r="H49">
        <f t="shared" si="5"/>
        <v>-0.18867448455709368</v>
      </c>
    </row>
    <row r="50" spans="1:8" ht="12.75">
      <c r="A50">
        <v>49</v>
      </c>
      <c r="B50">
        <f ca="1" t="shared" si="6"/>
        <v>-0.13111330390681453</v>
      </c>
      <c r="C50">
        <f ca="1" t="shared" si="3"/>
        <v>0.8069407839020872</v>
      </c>
      <c r="D50">
        <f t="shared" si="0"/>
        <v>-0.13556754359633302</v>
      </c>
      <c r="E50">
        <f t="shared" si="1"/>
        <v>0.7894287750775212</v>
      </c>
      <c r="F50">
        <f t="shared" si="2"/>
        <v>-0.10702091988152163</v>
      </c>
      <c r="G50">
        <f t="shared" si="4"/>
        <v>0.7905568006116491</v>
      </c>
      <c r="H50">
        <f t="shared" si="5"/>
        <v>0.8431569201479769</v>
      </c>
    </row>
    <row r="51" spans="1:8" ht="12.75">
      <c r="A51">
        <v>50</v>
      </c>
      <c r="B51">
        <f ca="1" t="shared" si="6"/>
        <v>-1.0207688969692401</v>
      </c>
      <c r="C51">
        <f ca="1" t="shared" si="3"/>
        <v>-0.07448347515654175</v>
      </c>
      <c r="D51">
        <f t="shared" si="0"/>
        <v>-1.0252231366587585</v>
      </c>
      <c r="E51">
        <f t="shared" si="1"/>
        <v>-0.09199548398110784</v>
      </c>
      <c r="F51">
        <f t="shared" si="2"/>
        <v>0.09431589864555195</v>
      </c>
      <c r="G51">
        <f t="shared" si="4"/>
        <v>-0.08346484423024458</v>
      </c>
      <c r="H51">
        <f t="shared" si="5"/>
        <v>-0.08901822227998765</v>
      </c>
    </row>
    <row r="52" spans="1:8" ht="12.75">
      <c r="A52">
        <v>51</v>
      </c>
      <c r="B52">
        <f ca="1" t="shared" si="6"/>
        <v>-0.43199367241914577</v>
      </c>
      <c r="C52">
        <f ca="1" t="shared" si="3"/>
        <v>0.02593885786377082</v>
      </c>
      <c r="D52">
        <f t="shared" si="0"/>
        <v>-0.4364479121086643</v>
      </c>
      <c r="E52">
        <f t="shared" si="1"/>
        <v>0.008426849039204726</v>
      </c>
      <c r="F52">
        <f t="shared" si="2"/>
        <v>-0.0036778806688158067</v>
      </c>
      <c r="G52">
        <f t="shared" si="4"/>
        <v>0.012058429107080906</v>
      </c>
      <c r="H52">
        <f t="shared" si="5"/>
        <v>0.01286074313684076</v>
      </c>
    </row>
    <row r="53" spans="1:8" ht="12.75">
      <c r="A53">
        <v>52</v>
      </c>
      <c r="B53">
        <f ca="1" t="shared" si="6"/>
        <v>-0.6912106576718777</v>
      </c>
      <c r="C53">
        <f ca="1" t="shared" si="3"/>
        <v>0.482757661823617</v>
      </c>
      <c r="D53">
        <f t="shared" si="0"/>
        <v>-0.6956648973613963</v>
      </c>
      <c r="E53">
        <f t="shared" si="1"/>
        <v>0.4652456529990509</v>
      </c>
      <c r="F53">
        <f t="shared" si="2"/>
        <v>-0.32365506944142053</v>
      </c>
      <c r="G53">
        <f t="shared" si="4"/>
        <v>0.47103411642180587</v>
      </c>
      <c r="H53">
        <f t="shared" si="5"/>
        <v>0.5023746232776145</v>
      </c>
    </row>
    <row r="54" spans="1:8" ht="12.75">
      <c r="A54">
        <v>53</v>
      </c>
      <c r="B54">
        <f ca="1" t="shared" si="6"/>
        <v>0.7115315134196245</v>
      </c>
      <c r="C54">
        <f ca="1" t="shared" si="3"/>
        <v>0.4254879192806561</v>
      </c>
      <c r="D54">
        <f t="shared" si="0"/>
        <v>0.707077273730106</v>
      </c>
      <c r="E54">
        <f t="shared" si="1"/>
        <v>0.40797591045609</v>
      </c>
      <c r="F54">
        <f t="shared" si="2"/>
        <v>0.28847049451284995</v>
      </c>
      <c r="G54">
        <f t="shared" si="4"/>
        <v>0.4020924873430768</v>
      </c>
      <c r="H54">
        <f t="shared" si="5"/>
        <v>0.4288459260365919</v>
      </c>
    </row>
    <row r="55" spans="1:8" ht="12.75">
      <c r="A55">
        <v>54</v>
      </c>
      <c r="B55">
        <f ca="1" t="shared" si="6"/>
        <v>-0.7074082593978646</v>
      </c>
      <c r="C55">
        <f ca="1" t="shared" si="3"/>
        <v>0.6702486462994925</v>
      </c>
      <c r="D55">
        <f t="shared" si="0"/>
        <v>-0.7118624990873831</v>
      </c>
      <c r="E55">
        <f t="shared" si="1"/>
        <v>0.6527366374749265</v>
      </c>
      <c r="F55">
        <f t="shared" si="2"/>
        <v>-0.46465873399879637</v>
      </c>
      <c r="G55">
        <f t="shared" si="4"/>
        <v>0.6586598773187469</v>
      </c>
      <c r="H55">
        <f t="shared" si="5"/>
        <v>0.7024841645223279</v>
      </c>
    </row>
    <row r="56" spans="1:8" ht="12.75">
      <c r="A56">
        <v>55</v>
      </c>
      <c r="B56">
        <f ca="1" t="shared" si="6"/>
        <v>-0.4330863685556827</v>
      </c>
      <c r="C56">
        <f ca="1" t="shared" si="3"/>
        <v>-1.4837718770958044</v>
      </c>
      <c r="D56">
        <f t="shared" si="0"/>
        <v>-0.43754060824520125</v>
      </c>
      <c r="E56">
        <f t="shared" si="1"/>
        <v>-1.5012838859203705</v>
      </c>
      <c r="F56">
        <f t="shared" si="2"/>
        <v>0.6568726645943183</v>
      </c>
      <c r="G56">
        <f t="shared" si="4"/>
        <v>-1.4976432137858362</v>
      </c>
      <c r="H56">
        <f t="shared" si="5"/>
        <v>-1.5972897059884918</v>
      </c>
    </row>
    <row r="57" spans="1:8" ht="12.75">
      <c r="A57">
        <v>56</v>
      </c>
      <c r="B57">
        <f ca="1" t="shared" si="6"/>
        <v>0.24596021495328807</v>
      </c>
      <c r="C57">
        <f ca="1" t="shared" si="3"/>
        <v>1.132394290826126</v>
      </c>
      <c r="D57">
        <f t="shared" si="0"/>
        <v>0.24150597526376957</v>
      </c>
      <c r="E57">
        <f t="shared" si="1"/>
        <v>1.1148822820015598</v>
      </c>
      <c r="F57">
        <f t="shared" si="2"/>
        <v>0.2692507328190837</v>
      </c>
      <c r="G57">
        <f t="shared" si="4"/>
        <v>1.1128727677807138</v>
      </c>
      <c r="H57">
        <f t="shared" si="5"/>
        <v>1.186918352574494</v>
      </c>
    </row>
    <row r="58" spans="1:8" ht="12.75">
      <c r="A58">
        <v>57</v>
      </c>
      <c r="B58">
        <f ca="1" t="shared" si="6"/>
        <v>0.0011096661948199423</v>
      </c>
      <c r="C58">
        <f ca="1" t="shared" si="3"/>
        <v>-0.12042399964164913</v>
      </c>
      <c r="D58">
        <f t="shared" si="0"/>
        <v>-0.003344573494698557</v>
      </c>
      <c r="E58">
        <f t="shared" si="1"/>
        <v>-0.13793600846621523</v>
      </c>
      <c r="F58">
        <f t="shared" si="2"/>
        <v>0.0004613371178806192</v>
      </c>
      <c r="G58">
        <f t="shared" si="4"/>
        <v>-0.1379081790595394</v>
      </c>
      <c r="H58">
        <f t="shared" si="5"/>
        <v>-0.14708397350967467</v>
      </c>
    </row>
    <row r="59" spans="1:8" ht="12.75">
      <c r="A59">
        <v>58</v>
      </c>
      <c r="B59">
        <f ca="1" t="shared" si="6"/>
        <v>2.164681273857388</v>
      </c>
      <c r="C59">
        <f ca="1" t="shared" si="3"/>
        <v>0.6482241762266268</v>
      </c>
      <c r="D59">
        <f t="shared" si="0"/>
        <v>2.1602270341678698</v>
      </c>
      <c r="E59">
        <f t="shared" si="1"/>
        <v>0.6307121674020607</v>
      </c>
      <c r="F59">
        <f t="shared" si="2"/>
        <v>1.3624814748005425</v>
      </c>
      <c r="G59">
        <f t="shared" si="4"/>
        <v>0.612737428099337</v>
      </c>
      <c r="H59">
        <f t="shared" si="5"/>
        <v>0.6535062405837415</v>
      </c>
    </row>
    <row r="60" spans="1:8" ht="12.75">
      <c r="A60">
        <v>59</v>
      </c>
      <c r="B60">
        <f ca="1" t="shared" si="6"/>
        <v>-0.07284626679132497</v>
      </c>
      <c r="C60">
        <f ca="1" t="shared" si="3"/>
        <v>-0.877297062036893</v>
      </c>
      <c r="D60">
        <f t="shared" si="0"/>
        <v>-0.07730050648084347</v>
      </c>
      <c r="E60">
        <f t="shared" si="1"/>
        <v>-0.894809070861459</v>
      </c>
      <c r="F60">
        <f t="shared" si="2"/>
        <v>0.06916919438124373</v>
      </c>
      <c r="G60">
        <f t="shared" si="4"/>
        <v>-0.8941658715912041</v>
      </c>
      <c r="H60">
        <f t="shared" si="5"/>
        <v>-0.9536596760776277</v>
      </c>
    </row>
    <row r="61" spans="1:8" ht="12.75">
      <c r="A61">
        <v>60</v>
      </c>
      <c r="B61">
        <f ca="1" t="shared" si="6"/>
        <v>-0.054840311885920465</v>
      </c>
      <c r="C61">
        <f ca="1" t="shared" si="3"/>
        <v>0.27712935732808586</v>
      </c>
      <c r="D61">
        <f t="shared" si="0"/>
        <v>-0.05929455157543896</v>
      </c>
      <c r="E61">
        <f t="shared" si="1"/>
        <v>0.25961734850351975</v>
      </c>
      <c r="F61">
        <f t="shared" si="2"/>
        <v>-0.015393894260720664</v>
      </c>
      <c r="G61">
        <f t="shared" si="4"/>
        <v>0.26011072447270395</v>
      </c>
      <c r="H61">
        <f t="shared" si="5"/>
        <v>0.27741733063858537</v>
      </c>
    </row>
    <row r="62" spans="1:8" ht="12.75">
      <c r="A62">
        <v>61</v>
      </c>
      <c r="B62">
        <f ca="1" t="shared" si="6"/>
        <v>0.4636850357449227</v>
      </c>
      <c r="C62">
        <f ca="1" t="shared" si="3"/>
        <v>0.71287650376499</v>
      </c>
      <c r="D62">
        <f t="shared" si="0"/>
        <v>0.4592307960554042</v>
      </c>
      <c r="E62">
        <f t="shared" si="1"/>
        <v>0.695364494940424</v>
      </c>
      <c r="F62">
        <f t="shared" si="2"/>
        <v>0.31933279056015496</v>
      </c>
      <c r="G62">
        <f t="shared" si="4"/>
        <v>0.6915433438723567</v>
      </c>
      <c r="H62">
        <f t="shared" si="5"/>
        <v>0.7375555501099028</v>
      </c>
    </row>
    <row r="63" spans="1:8" ht="12.75">
      <c r="A63">
        <v>62</v>
      </c>
      <c r="B63">
        <f ca="1" t="shared" si="6"/>
        <v>0.9466730091357833</v>
      </c>
      <c r="C63">
        <f ca="1" t="shared" si="3"/>
        <v>1.8458868067583367</v>
      </c>
      <c r="D63">
        <f t="shared" si="0"/>
        <v>0.9422187694462648</v>
      </c>
      <c r="E63">
        <f t="shared" si="1"/>
        <v>1.8283747979337706</v>
      </c>
      <c r="F63">
        <f t="shared" si="2"/>
        <v>1.7227290521957204</v>
      </c>
      <c r="G63">
        <f t="shared" si="4"/>
        <v>1.8205348179321066</v>
      </c>
      <c r="H63">
        <f t="shared" si="5"/>
        <v>1.9416650757063567</v>
      </c>
    </row>
    <row r="64" spans="1:8" ht="12.75">
      <c r="A64">
        <v>63</v>
      </c>
      <c r="B64">
        <f ca="1" t="shared" si="6"/>
        <v>-0.23505900525731976</v>
      </c>
      <c r="C64">
        <f ca="1" t="shared" si="3"/>
        <v>0.15806209560722728</v>
      </c>
      <c r="D64">
        <f t="shared" si="0"/>
        <v>-0.23951324494683826</v>
      </c>
      <c r="E64">
        <f t="shared" si="1"/>
        <v>0.14055008678266118</v>
      </c>
      <c r="F64">
        <f t="shared" si="2"/>
        <v>-0.0336636073628749</v>
      </c>
      <c r="G64">
        <f t="shared" si="4"/>
        <v>0.14254301996485663</v>
      </c>
      <c r="H64">
        <f t="shared" si="5"/>
        <v>0.15202719603344478</v>
      </c>
    </row>
    <row r="65" spans="1:8" ht="12.75">
      <c r="A65">
        <v>64</v>
      </c>
      <c r="B65">
        <f ca="1" t="shared" si="6"/>
        <v>1.6221179572737725</v>
      </c>
      <c r="C65">
        <f ca="1" t="shared" si="3"/>
        <v>0.5764127448648746</v>
      </c>
      <c r="D65">
        <f t="shared" si="0"/>
        <v>1.617663717584254</v>
      </c>
      <c r="E65">
        <f t="shared" si="1"/>
        <v>0.5589007360403085</v>
      </c>
      <c r="F65">
        <f t="shared" si="2"/>
        <v>0.9041134424235414</v>
      </c>
      <c r="G65">
        <f t="shared" si="4"/>
        <v>0.545440538041142</v>
      </c>
      <c r="H65">
        <f t="shared" si="5"/>
        <v>0.5817317159536279</v>
      </c>
    </row>
    <row r="66" spans="1:8" ht="12.75">
      <c r="A66">
        <v>65</v>
      </c>
      <c r="B66">
        <f ca="1" t="shared" si="6"/>
        <v>-1.7911167007543907</v>
      </c>
      <c r="C66">
        <f ca="1" t="shared" si="3"/>
        <v>1.638245232588457</v>
      </c>
      <c r="D66">
        <f aca="true" t="shared" si="7" ref="D66:D129">B66-K$2</f>
        <v>-1.795570940443909</v>
      </c>
      <c r="E66">
        <f aca="true" t="shared" si="8" ref="E66:E129">C66-M$2</f>
        <v>1.6207332237638907</v>
      </c>
      <c r="F66">
        <f aca="true" t="shared" si="9" ref="F66:F129">D66*E66</f>
        <v>-2.910141478802418</v>
      </c>
      <c r="G66">
        <f t="shared" si="4"/>
        <v>1.6356737457754849</v>
      </c>
      <c r="H66">
        <f t="shared" si="5"/>
        <v>1.7445041732459177</v>
      </c>
    </row>
    <row r="67" spans="1:8" ht="12.75">
      <c r="A67">
        <v>66</v>
      </c>
      <c r="B67">
        <f ca="1" t="shared" si="6"/>
        <v>1.3132067474185427</v>
      </c>
      <c r="C67">
        <f ca="1" t="shared" si="6"/>
        <v>3.0723197568376843</v>
      </c>
      <c r="D67">
        <f t="shared" si="7"/>
        <v>1.3087525077290243</v>
      </c>
      <c r="E67">
        <f t="shared" si="8"/>
        <v>3.0548077480131184</v>
      </c>
      <c r="F67">
        <f t="shared" si="9"/>
        <v>3.997987300842222</v>
      </c>
      <c r="G67">
        <f aca="true" t="shared" si="10" ref="G67:G130">E67-M$9/K$5^2*D67</f>
        <v>3.043917927283106</v>
      </c>
      <c r="H67">
        <f aca="true" t="shared" si="11" ref="H67:H130">G67/O$3</f>
        <v>3.2464466345309417</v>
      </c>
    </row>
    <row r="68" spans="1:8" ht="12.75">
      <c r="A68">
        <v>67</v>
      </c>
      <c r="B68">
        <f aca="true" ca="1" t="shared" si="12" ref="B68:C131">NORMSINV(RAND())</f>
        <v>0.3558759524067069</v>
      </c>
      <c r="C68">
        <f ca="1" t="shared" si="12"/>
        <v>0.05397847191485995</v>
      </c>
      <c r="D68">
        <f t="shared" si="7"/>
        <v>0.35142171271718836</v>
      </c>
      <c r="E68">
        <f t="shared" si="8"/>
        <v>0.03646646309029386</v>
      </c>
      <c r="F68">
        <f t="shared" si="9"/>
        <v>0.012815106915929202</v>
      </c>
      <c r="G68">
        <f t="shared" si="10"/>
        <v>0.03354236595999322</v>
      </c>
      <c r="H68">
        <f t="shared" si="11"/>
        <v>0.03577412521835624</v>
      </c>
    </row>
    <row r="69" spans="1:8" ht="12.75">
      <c r="A69">
        <v>68</v>
      </c>
      <c r="B69">
        <f ca="1" t="shared" si="12"/>
        <v>0.07401169517955639</v>
      </c>
      <c r="C69">
        <f ca="1" t="shared" si="12"/>
        <v>0.09601030705575078</v>
      </c>
      <c r="D69">
        <f t="shared" si="7"/>
        <v>0.06955745549003789</v>
      </c>
      <c r="E69">
        <f t="shared" si="8"/>
        <v>0.07849829823118469</v>
      </c>
      <c r="F69">
        <f t="shared" si="9"/>
        <v>0.005460141885259349</v>
      </c>
      <c r="G69">
        <f t="shared" si="10"/>
        <v>0.07791952706073878</v>
      </c>
      <c r="H69">
        <f t="shared" si="11"/>
        <v>0.08310394446684792</v>
      </c>
    </row>
    <row r="70" spans="1:8" ht="12.75">
      <c r="A70">
        <v>69</v>
      </c>
      <c r="B70">
        <f ca="1" t="shared" si="12"/>
        <v>0.7230879399536065</v>
      </c>
      <c r="C70">
        <f ca="1" t="shared" si="12"/>
        <v>-0.5729245226919222</v>
      </c>
      <c r="D70">
        <f t="shared" si="7"/>
        <v>0.718633700264088</v>
      </c>
      <c r="E70">
        <f t="shared" si="8"/>
        <v>-0.5904365315164882</v>
      </c>
      <c r="F70">
        <f t="shared" si="9"/>
        <v>-0.42430758941478774</v>
      </c>
      <c r="G70">
        <f t="shared" si="10"/>
        <v>-0.5964161129271868</v>
      </c>
      <c r="H70">
        <f t="shared" si="11"/>
        <v>-0.6360989779776044</v>
      </c>
    </row>
    <row r="71" spans="1:8" ht="12.75">
      <c r="A71">
        <v>70</v>
      </c>
      <c r="B71">
        <f ca="1" t="shared" si="12"/>
        <v>0.3754675168264888</v>
      </c>
      <c r="C71">
        <f ca="1" t="shared" si="12"/>
        <v>-3.1256850466406902</v>
      </c>
      <c r="D71">
        <f t="shared" si="7"/>
        <v>0.3710132771369703</v>
      </c>
      <c r="E71">
        <f t="shared" si="8"/>
        <v>-3.143197055465256</v>
      </c>
      <c r="F71">
        <f t="shared" si="9"/>
        <v>-1.16616784023544</v>
      </c>
      <c r="G71">
        <f t="shared" si="10"/>
        <v>-3.146284169379167</v>
      </c>
      <c r="H71">
        <f t="shared" si="11"/>
        <v>-3.355623869292643</v>
      </c>
    </row>
    <row r="72" spans="1:8" ht="12.75">
      <c r="A72">
        <v>71</v>
      </c>
      <c r="B72">
        <f ca="1" t="shared" si="12"/>
        <v>-0.35652790034800397</v>
      </c>
      <c r="C72">
        <f ca="1" t="shared" si="12"/>
        <v>-1.454791566645795</v>
      </c>
      <c r="D72">
        <f t="shared" si="7"/>
        <v>-0.3609821400375225</v>
      </c>
      <c r="E72">
        <f t="shared" si="8"/>
        <v>-1.472303575470361</v>
      </c>
      <c r="F72">
        <f t="shared" si="9"/>
        <v>0.531475295458187</v>
      </c>
      <c r="G72">
        <f t="shared" si="10"/>
        <v>-1.4692999282807437</v>
      </c>
      <c r="H72">
        <f t="shared" si="11"/>
        <v>-1.567060584823689</v>
      </c>
    </row>
    <row r="73" spans="1:8" ht="12.75">
      <c r="A73">
        <v>72</v>
      </c>
      <c r="B73">
        <f ca="1" t="shared" si="12"/>
        <v>-0.5138861286313854</v>
      </c>
      <c r="C73">
        <f ca="1" t="shared" si="12"/>
        <v>0.3463309435195383</v>
      </c>
      <c r="D73">
        <f t="shared" si="7"/>
        <v>-0.5183403683209039</v>
      </c>
      <c r="E73">
        <f t="shared" si="8"/>
        <v>0.3288189346949722</v>
      </c>
      <c r="F73">
        <f t="shared" si="9"/>
        <v>-0.17044012772067915</v>
      </c>
      <c r="G73">
        <f t="shared" si="10"/>
        <v>0.3331319225630437</v>
      </c>
      <c r="H73">
        <f t="shared" si="11"/>
        <v>0.35529703319725175</v>
      </c>
    </row>
    <row r="74" spans="1:8" ht="12.75">
      <c r="A74">
        <v>73</v>
      </c>
      <c r="B74">
        <f ca="1" t="shared" si="12"/>
        <v>0.2945060890400214</v>
      </c>
      <c r="C74">
        <f ca="1" t="shared" si="12"/>
        <v>-0.7901916331995904</v>
      </c>
      <c r="D74">
        <f t="shared" si="7"/>
        <v>0.2900518493505029</v>
      </c>
      <c r="E74">
        <f t="shared" si="8"/>
        <v>-0.8077036420241565</v>
      </c>
      <c r="F74">
        <f t="shared" si="9"/>
        <v>-0.23427593509624314</v>
      </c>
      <c r="G74">
        <f t="shared" si="10"/>
        <v>-0.8101170950056652</v>
      </c>
      <c r="H74">
        <f t="shared" si="11"/>
        <v>-0.8640186691907861</v>
      </c>
    </row>
    <row r="75" spans="1:8" ht="12.75">
      <c r="A75">
        <v>74</v>
      </c>
      <c r="B75">
        <f ca="1" t="shared" si="12"/>
        <v>-0.05560476287586756</v>
      </c>
      <c r="C75">
        <f ca="1" t="shared" si="12"/>
        <v>-0.37264393418727804</v>
      </c>
      <c r="D75">
        <f t="shared" si="7"/>
        <v>-0.06005900256538606</v>
      </c>
      <c r="E75">
        <f t="shared" si="8"/>
        <v>-0.39015594301184414</v>
      </c>
      <c r="F75">
        <f t="shared" si="9"/>
        <v>0.023432376782248965</v>
      </c>
      <c r="G75">
        <f t="shared" si="10"/>
        <v>-0.38965620622639546</v>
      </c>
      <c r="H75">
        <f t="shared" si="11"/>
        <v>-0.4155821903046082</v>
      </c>
    </row>
    <row r="76" spans="1:8" ht="12.75">
      <c r="A76">
        <v>75</v>
      </c>
      <c r="B76">
        <f ca="1" t="shared" si="12"/>
        <v>-0.3458013918127306</v>
      </c>
      <c r="C76">
        <f ca="1" t="shared" si="12"/>
        <v>-0.010820607824957185</v>
      </c>
      <c r="D76">
        <f t="shared" si="7"/>
        <v>-0.35025563150224914</v>
      </c>
      <c r="E76">
        <f t="shared" si="8"/>
        <v>-0.02833261664952328</v>
      </c>
      <c r="F76">
        <f t="shared" si="9"/>
        <v>0.009923658536689915</v>
      </c>
      <c r="G76">
        <f t="shared" si="10"/>
        <v>-0.025418222205798088</v>
      </c>
      <c r="H76">
        <f t="shared" si="11"/>
        <v>-0.02710943721450017</v>
      </c>
    </row>
    <row r="77" spans="1:8" ht="12.75">
      <c r="A77">
        <v>76</v>
      </c>
      <c r="B77">
        <f ca="1" t="shared" si="12"/>
        <v>0.11660194451650416</v>
      </c>
      <c r="C77">
        <f ca="1" t="shared" si="12"/>
        <v>-0.49701068041905916</v>
      </c>
      <c r="D77">
        <f t="shared" si="7"/>
        <v>0.11214770482698566</v>
      </c>
      <c r="E77">
        <f t="shared" si="8"/>
        <v>-0.5145226892436252</v>
      </c>
      <c r="F77">
        <f t="shared" si="9"/>
        <v>-0.05770253868008095</v>
      </c>
      <c r="G77">
        <f t="shared" si="10"/>
        <v>-0.5154558438268149</v>
      </c>
      <c r="H77">
        <f t="shared" si="11"/>
        <v>-0.5497519740732588</v>
      </c>
    </row>
    <row r="78" spans="1:8" ht="12.75">
      <c r="A78">
        <v>77</v>
      </c>
      <c r="B78">
        <f ca="1" t="shared" si="12"/>
        <v>-2.0926823379881707</v>
      </c>
      <c r="C78">
        <f ca="1" t="shared" si="12"/>
        <v>0.9224736765436807</v>
      </c>
      <c r="D78">
        <f t="shared" si="7"/>
        <v>-2.097136577677689</v>
      </c>
      <c r="E78">
        <f t="shared" si="8"/>
        <v>0.9049616677191147</v>
      </c>
      <c r="F78">
        <f t="shared" si="9"/>
        <v>-1.8978282147699583</v>
      </c>
      <c r="G78">
        <f t="shared" si="10"/>
        <v>0.9224114462237537</v>
      </c>
      <c r="H78">
        <f t="shared" si="11"/>
        <v>0.9837845851247252</v>
      </c>
    </row>
    <row r="79" spans="1:8" ht="12.75">
      <c r="A79">
        <v>78</v>
      </c>
      <c r="B79">
        <f ca="1" t="shared" si="12"/>
        <v>-1.6623860126735668</v>
      </c>
      <c r="C79">
        <f ca="1" t="shared" si="12"/>
        <v>1.350052582350806</v>
      </c>
      <c r="D79">
        <f t="shared" si="7"/>
        <v>-1.6668402523630852</v>
      </c>
      <c r="E79">
        <f t="shared" si="8"/>
        <v>1.33254057352624</v>
      </c>
      <c r="F79">
        <f t="shared" si="9"/>
        <v>-2.221132265860528</v>
      </c>
      <c r="G79">
        <f t="shared" si="10"/>
        <v>1.3464099578648419</v>
      </c>
      <c r="H79">
        <f t="shared" si="11"/>
        <v>1.4359940645018332</v>
      </c>
    </row>
    <row r="80" spans="1:8" ht="12.75">
      <c r="A80">
        <v>79</v>
      </c>
      <c r="B80">
        <f ca="1" t="shared" si="12"/>
        <v>0.6997776503792059</v>
      </c>
      <c r="C80">
        <f ca="1" t="shared" si="12"/>
        <v>-0.19360230563194647</v>
      </c>
      <c r="D80">
        <f t="shared" si="7"/>
        <v>0.6953234106896874</v>
      </c>
      <c r="E80">
        <f t="shared" si="8"/>
        <v>-0.21111431445651258</v>
      </c>
      <c r="F80">
        <f t="shared" si="9"/>
        <v>-0.1467927251733175</v>
      </c>
      <c r="G80">
        <f t="shared" si="10"/>
        <v>-0.21689993644926864</v>
      </c>
      <c r="H80">
        <f t="shared" si="11"/>
        <v>-0.23133148972390544</v>
      </c>
    </row>
    <row r="81" spans="1:8" ht="12.75">
      <c r="A81">
        <v>80</v>
      </c>
      <c r="B81">
        <f ca="1" t="shared" si="12"/>
        <v>0.6838963071798096</v>
      </c>
      <c r="C81">
        <f ca="1" t="shared" si="12"/>
        <v>-0.16664919053748872</v>
      </c>
      <c r="D81">
        <f t="shared" si="7"/>
        <v>0.6794420674902911</v>
      </c>
      <c r="E81">
        <f t="shared" si="8"/>
        <v>-0.18416119936205483</v>
      </c>
      <c r="F81">
        <f t="shared" si="9"/>
        <v>-0.12512686604604623</v>
      </c>
      <c r="G81">
        <f t="shared" si="10"/>
        <v>-0.18981467644630307</v>
      </c>
      <c r="H81">
        <f t="shared" si="11"/>
        <v>-0.20244409746083378</v>
      </c>
    </row>
    <row r="82" spans="1:8" ht="12.75">
      <c r="A82">
        <v>81</v>
      </c>
      <c r="B82">
        <f ca="1" t="shared" si="12"/>
        <v>-0.4920776526939894</v>
      </c>
      <c r="C82">
        <f ca="1" t="shared" si="12"/>
        <v>0.32102017491423873</v>
      </c>
      <c r="D82">
        <f t="shared" si="7"/>
        <v>-0.4965318923835079</v>
      </c>
      <c r="E82">
        <f t="shared" si="8"/>
        <v>0.3035081660896726</v>
      </c>
      <c r="F82">
        <f t="shared" si="9"/>
        <v>-0.15070148406235317</v>
      </c>
      <c r="G82">
        <f t="shared" si="10"/>
        <v>0.30763969077662273</v>
      </c>
      <c r="H82">
        <f t="shared" si="11"/>
        <v>0.3281086621351</v>
      </c>
    </row>
    <row r="83" spans="1:8" ht="12.75">
      <c r="A83">
        <v>82</v>
      </c>
      <c r="B83">
        <f ca="1" t="shared" si="12"/>
        <v>0.014906061642838711</v>
      </c>
      <c r="C83">
        <f ca="1" t="shared" si="12"/>
        <v>0.1749613821012338</v>
      </c>
      <c r="D83">
        <f t="shared" si="7"/>
        <v>0.010451821953320211</v>
      </c>
      <c r="E83">
        <f t="shared" si="8"/>
        <v>0.1574493732766677</v>
      </c>
      <c r="F83">
        <f t="shared" si="9"/>
        <v>0.0016456328161495839</v>
      </c>
      <c r="G83">
        <f t="shared" si="10"/>
        <v>0.15736240613299346</v>
      </c>
      <c r="H83">
        <f t="shared" si="11"/>
        <v>0.16783259798602101</v>
      </c>
    </row>
    <row r="84" spans="1:8" ht="12.75">
      <c r="A84">
        <v>83</v>
      </c>
      <c r="B84">
        <f ca="1" t="shared" si="12"/>
        <v>-0.021616776197695357</v>
      </c>
      <c r="C84">
        <f ca="1" t="shared" si="12"/>
        <v>0.41796548227800523</v>
      </c>
      <c r="D84">
        <f t="shared" si="7"/>
        <v>-0.026071015887213857</v>
      </c>
      <c r="E84">
        <f t="shared" si="8"/>
        <v>0.4004534734534391</v>
      </c>
      <c r="F84">
        <f t="shared" si="9"/>
        <v>-0.010440228868494585</v>
      </c>
      <c r="G84">
        <f t="shared" si="10"/>
        <v>0.4006704042234544</v>
      </c>
      <c r="H84">
        <f t="shared" si="11"/>
        <v>0.42732922385604327</v>
      </c>
    </row>
    <row r="85" spans="1:8" ht="12.75">
      <c r="A85">
        <v>84</v>
      </c>
      <c r="B85">
        <f ca="1" t="shared" si="12"/>
        <v>-1.1982705883066052</v>
      </c>
      <c r="C85">
        <f ca="1" t="shared" si="12"/>
        <v>-1.3136814770806464</v>
      </c>
      <c r="D85">
        <f t="shared" si="7"/>
        <v>-1.2027248279961236</v>
      </c>
      <c r="E85">
        <f t="shared" si="8"/>
        <v>-1.3311934859052126</v>
      </c>
      <c r="F85">
        <f t="shared" si="9"/>
        <v>1.601059456364907</v>
      </c>
      <c r="G85">
        <f t="shared" si="10"/>
        <v>-1.3211858964740066</v>
      </c>
      <c r="H85">
        <f t="shared" si="11"/>
        <v>-1.4090917066959612</v>
      </c>
    </row>
    <row r="86" spans="1:8" ht="12.75">
      <c r="A86">
        <v>85</v>
      </c>
      <c r="B86">
        <f ca="1" t="shared" si="12"/>
        <v>2.005102251103531</v>
      </c>
      <c r="C86">
        <f ca="1" t="shared" si="12"/>
        <v>-0.8726888935121857</v>
      </c>
      <c r="D86">
        <f t="shared" si="7"/>
        <v>2.0006480114140124</v>
      </c>
      <c r="E86">
        <f t="shared" si="8"/>
        <v>-0.8902009023367518</v>
      </c>
      <c r="F86">
        <f t="shared" si="9"/>
        <v>-1.7809786650189818</v>
      </c>
      <c r="G86">
        <f t="shared" si="10"/>
        <v>-0.906847822254376</v>
      </c>
      <c r="H86">
        <f t="shared" si="11"/>
        <v>-0.9671854271107674</v>
      </c>
    </row>
    <row r="87" spans="1:8" ht="12.75">
      <c r="A87">
        <v>86</v>
      </c>
      <c r="B87">
        <f ca="1" t="shared" si="12"/>
        <v>-0.6762609625911802</v>
      </c>
      <c r="C87">
        <f ca="1" t="shared" si="12"/>
        <v>0.07976707598027019</v>
      </c>
      <c r="D87">
        <f t="shared" si="7"/>
        <v>-0.6807152022806987</v>
      </c>
      <c r="E87">
        <f t="shared" si="8"/>
        <v>0.0622550671557041</v>
      </c>
      <c r="F87">
        <f t="shared" si="9"/>
        <v>-0.0423779706318936</v>
      </c>
      <c r="G87">
        <f t="shared" si="10"/>
        <v>0.06791913769406288</v>
      </c>
      <c r="H87">
        <f t="shared" si="11"/>
        <v>0.07243817384522615</v>
      </c>
    </row>
    <row r="88" spans="1:8" ht="12.75">
      <c r="A88">
        <v>87</v>
      </c>
      <c r="B88">
        <f ca="1" t="shared" si="12"/>
        <v>0.17221702018167445</v>
      </c>
      <c r="C88">
        <f ca="1" t="shared" si="12"/>
        <v>-1.2907123124817277</v>
      </c>
      <c r="D88">
        <f t="shared" si="7"/>
        <v>0.16776278049215596</v>
      </c>
      <c r="E88">
        <f t="shared" si="8"/>
        <v>-1.3082243213062938</v>
      </c>
      <c r="F88">
        <f t="shared" si="9"/>
        <v>-0.21947134964980747</v>
      </c>
      <c r="G88">
        <f t="shared" si="10"/>
        <v>-1.3096202358080342</v>
      </c>
      <c r="H88">
        <f t="shared" si="11"/>
        <v>-1.3967565186120017</v>
      </c>
    </row>
    <row r="89" spans="1:8" ht="12.75">
      <c r="A89">
        <v>88</v>
      </c>
      <c r="B89">
        <f ca="1" t="shared" si="12"/>
        <v>-1.5285678668133142</v>
      </c>
      <c r="C89">
        <f ca="1" t="shared" si="12"/>
        <v>1.0238647638696947</v>
      </c>
      <c r="D89">
        <f t="shared" si="7"/>
        <v>-1.5330221065028327</v>
      </c>
      <c r="E89">
        <f t="shared" si="8"/>
        <v>1.0063527550451286</v>
      </c>
      <c r="F89">
        <f t="shared" si="9"/>
        <v>-1.5427610204242121</v>
      </c>
      <c r="G89">
        <f t="shared" si="10"/>
        <v>1.0191086701752785</v>
      </c>
      <c r="H89">
        <f t="shared" si="11"/>
        <v>1.086915610587724</v>
      </c>
    </row>
    <row r="90" spans="1:8" ht="12.75">
      <c r="A90">
        <v>89</v>
      </c>
      <c r="B90">
        <f ca="1" t="shared" si="12"/>
        <v>0.14634513610152727</v>
      </c>
      <c r="C90">
        <f ca="1" t="shared" si="12"/>
        <v>0.06322605197575815</v>
      </c>
      <c r="D90">
        <f t="shared" si="7"/>
        <v>0.14189089641200878</v>
      </c>
      <c r="E90">
        <f t="shared" si="8"/>
        <v>0.045714043151192055</v>
      </c>
      <c r="F90">
        <f t="shared" si="9"/>
        <v>0.006486406561339891</v>
      </c>
      <c r="G90">
        <f t="shared" si="10"/>
        <v>0.04453340249069866</v>
      </c>
      <c r="H90">
        <f t="shared" si="11"/>
        <v>0.04749645624288674</v>
      </c>
    </row>
    <row r="91" spans="1:8" ht="12.75">
      <c r="A91">
        <v>90</v>
      </c>
      <c r="B91">
        <f ca="1" t="shared" si="12"/>
        <v>-0.37988687447920233</v>
      </c>
      <c r="C91">
        <f ca="1" t="shared" si="12"/>
        <v>-0.9558812663985568</v>
      </c>
      <c r="D91">
        <f t="shared" si="7"/>
        <v>-0.38434111416872085</v>
      </c>
      <c r="E91">
        <f t="shared" si="8"/>
        <v>-0.9733932752231228</v>
      </c>
      <c r="F91">
        <f t="shared" si="9"/>
        <v>0.37411505592359534</v>
      </c>
      <c r="G91">
        <f t="shared" si="10"/>
        <v>-0.9701952635228561</v>
      </c>
      <c r="H91">
        <f t="shared" si="11"/>
        <v>-1.0347477242636882</v>
      </c>
    </row>
    <row r="92" spans="1:8" ht="12.75">
      <c r="A92">
        <v>91</v>
      </c>
      <c r="B92">
        <f ca="1" t="shared" si="12"/>
        <v>-1.5911883098006863</v>
      </c>
      <c r="C92">
        <f ca="1" t="shared" si="12"/>
        <v>0.13705982183250376</v>
      </c>
      <c r="D92">
        <f t="shared" si="7"/>
        <v>-1.5956425494902047</v>
      </c>
      <c r="E92">
        <f t="shared" si="8"/>
        <v>0.11954781300793767</v>
      </c>
      <c r="F92">
        <f t="shared" si="9"/>
        <v>-0.1907555771339639</v>
      </c>
      <c r="G92">
        <f t="shared" si="10"/>
        <v>0.13282477806474616</v>
      </c>
      <c r="H92">
        <f t="shared" si="11"/>
        <v>0.1416623457109752</v>
      </c>
    </row>
    <row r="93" spans="1:8" ht="12.75">
      <c r="A93">
        <v>92</v>
      </c>
      <c r="B93">
        <f ca="1" t="shared" si="12"/>
        <v>-0.8854146317979792</v>
      </c>
      <c r="C93">
        <f ca="1" t="shared" si="12"/>
        <v>0.47395014019780923</v>
      </c>
      <c r="D93">
        <f t="shared" si="7"/>
        <v>-0.8898688714874977</v>
      </c>
      <c r="E93">
        <f t="shared" si="8"/>
        <v>0.45643813137324313</v>
      </c>
      <c r="F93">
        <f t="shared" si="9"/>
        <v>-0.4061700848689701</v>
      </c>
      <c r="G93">
        <f t="shared" si="10"/>
        <v>0.46384252022941636</v>
      </c>
      <c r="H93">
        <f t="shared" si="11"/>
        <v>0.49470453038633627</v>
      </c>
    </row>
    <row r="94" spans="1:8" ht="12.75">
      <c r="A94">
        <v>93</v>
      </c>
      <c r="B94">
        <f ca="1" t="shared" si="12"/>
        <v>-1.4941074870747677</v>
      </c>
      <c r="C94">
        <f ca="1" t="shared" si="12"/>
        <v>0.18190880605263243</v>
      </c>
      <c r="D94">
        <f t="shared" si="7"/>
        <v>-1.4985617267642861</v>
      </c>
      <c r="E94">
        <f t="shared" si="8"/>
        <v>0.16439679722806633</v>
      </c>
      <c r="F94">
        <f t="shared" si="9"/>
        <v>-0.24635874832860927</v>
      </c>
      <c r="G94">
        <f t="shared" si="10"/>
        <v>0.17686597567161982</v>
      </c>
      <c r="H94">
        <f t="shared" si="11"/>
        <v>0.18863384795484936</v>
      </c>
    </row>
    <row r="95" spans="1:8" ht="12.75">
      <c r="A95">
        <v>94</v>
      </c>
      <c r="B95">
        <f ca="1" t="shared" si="12"/>
        <v>-0.36711448390703294</v>
      </c>
      <c r="C95">
        <f ca="1" t="shared" si="12"/>
        <v>-0.6302928804103134</v>
      </c>
      <c r="D95">
        <f t="shared" si="7"/>
        <v>-0.37156872359655146</v>
      </c>
      <c r="E95">
        <f t="shared" si="8"/>
        <v>-0.6478048892348794</v>
      </c>
      <c r="F95">
        <f t="shared" si="9"/>
        <v>0.24070403583260955</v>
      </c>
      <c r="G95">
        <f t="shared" si="10"/>
        <v>-0.6447131535820727</v>
      </c>
      <c r="H95">
        <f t="shared" si="11"/>
        <v>-0.6876094880628113</v>
      </c>
    </row>
    <row r="96" spans="1:8" ht="12.75">
      <c r="A96">
        <v>95</v>
      </c>
      <c r="B96">
        <f ca="1" t="shared" si="12"/>
        <v>0.28398491801210146</v>
      </c>
      <c r="C96">
        <f ca="1" t="shared" si="12"/>
        <v>0.35145072638652186</v>
      </c>
      <c r="D96">
        <f t="shared" si="7"/>
        <v>0.27953067832258294</v>
      </c>
      <c r="E96">
        <f t="shared" si="8"/>
        <v>0.33393871756195576</v>
      </c>
      <c r="F96">
        <f t="shared" si="9"/>
        <v>0.09334611623826693</v>
      </c>
      <c r="G96">
        <f t="shared" si="10"/>
        <v>0.3316128087614035</v>
      </c>
      <c r="H96">
        <f t="shared" si="11"/>
        <v>0.35367684434636304</v>
      </c>
    </row>
    <row r="97" spans="1:8" ht="12.75">
      <c r="A97">
        <v>96</v>
      </c>
      <c r="B97">
        <f ca="1" t="shared" si="12"/>
        <v>-1.8533373005538585</v>
      </c>
      <c r="C97">
        <f ca="1" t="shared" si="12"/>
        <v>0.4824554292772435</v>
      </c>
      <c r="D97">
        <f t="shared" si="7"/>
        <v>-1.857791540243377</v>
      </c>
      <c r="E97">
        <f t="shared" si="8"/>
        <v>0.4649434204526774</v>
      </c>
      <c r="F97">
        <f t="shared" si="9"/>
        <v>-0.8637679532088035</v>
      </c>
      <c r="G97">
        <f t="shared" si="10"/>
        <v>0.480401665390133</v>
      </c>
      <c r="H97">
        <f t="shared" si="11"/>
        <v>0.512365447126526</v>
      </c>
    </row>
    <row r="98" spans="1:8" ht="12.75">
      <c r="A98">
        <v>97</v>
      </c>
      <c r="B98">
        <f ca="1" t="shared" si="12"/>
        <v>-0.18530172365699876</v>
      </c>
      <c r="C98">
        <f ca="1" t="shared" si="12"/>
        <v>0.15550366506811192</v>
      </c>
      <c r="D98">
        <f t="shared" si="7"/>
        <v>-0.18975596334651726</v>
      </c>
      <c r="E98">
        <f t="shared" si="8"/>
        <v>0.1379916562435458</v>
      </c>
      <c r="F98">
        <f t="shared" si="9"/>
        <v>-0.026184739664275487</v>
      </c>
      <c r="G98">
        <f t="shared" si="10"/>
        <v>0.1395705708290698</v>
      </c>
      <c r="H98">
        <f t="shared" si="11"/>
        <v>0.14885697340467544</v>
      </c>
    </row>
    <row r="99" spans="1:8" ht="12.75">
      <c r="A99">
        <v>98</v>
      </c>
      <c r="B99">
        <f ca="1" t="shared" si="12"/>
        <v>1.2571584854825728</v>
      </c>
      <c r="C99">
        <f ca="1" t="shared" si="12"/>
        <v>-1.2147559214147075</v>
      </c>
      <c r="D99">
        <f t="shared" si="7"/>
        <v>1.2527042457930544</v>
      </c>
      <c r="E99">
        <f t="shared" si="8"/>
        <v>-1.2322679302392736</v>
      </c>
      <c r="F99">
        <f t="shared" si="9"/>
        <v>-1.5436672681653574</v>
      </c>
      <c r="G99">
        <f t="shared" si="10"/>
        <v>-1.242691386610015</v>
      </c>
      <c r="H99">
        <f t="shared" si="11"/>
        <v>-1.3253745226375322</v>
      </c>
    </row>
    <row r="100" spans="1:8" ht="12.75">
      <c r="A100">
        <v>99</v>
      </c>
      <c r="B100">
        <f ca="1" t="shared" si="12"/>
        <v>1.4471949852514112</v>
      </c>
      <c r="C100">
        <f ca="1" t="shared" si="12"/>
        <v>0.5130566650046671</v>
      </c>
      <c r="D100">
        <f t="shared" si="7"/>
        <v>1.4427407455618928</v>
      </c>
      <c r="E100">
        <f t="shared" si="8"/>
        <v>0.49554465618010096</v>
      </c>
      <c r="F100">
        <f t="shared" si="9"/>
        <v>0.7149424667164906</v>
      </c>
      <c r="G100">
        <f t="shared" si="10"/>
        <v>0.4835399509464764</v>
      </c>
      <c r="H100">
        <f t="shared" si="11"/>
        <v>0.5157125401907867</v>
      </c>
    </row>
    <row r="101" spans="1:8" ht="12.75">
      <c r="A101">
        <v>100</v>
      </c>
      <c r="B101">
        <f ca="1" t="shared" si="12"/>
        <v>-0.7433622769855</v>
      </c>
      <c r="C101">
        <f ca="1" t="shared" si="12"/>
        <v>-0.6433691980776823</v>
      </c>
      <c r="D101">
        <f t="shared" si="7"/>
        <v>-0.7478165166750185</v>
      </c>
      <c r="E101">
        <f t="shared" si="8"/>
        <v>-0.6608812069022484</v>
      </c>
      <c r="F101">
        <f t="shared" si="9"/>
        <v>0.49421788208162154</v>
      </c>
      <c r="G101">
        <f t="shared" si="10"/>
        <v>-0.6546588021638121</v>
      </c>
      <c r="H101">
        <f t="shared" si="11"/>
        <v>-0.6982168756920942</v>
      </c>
    </row>
    <row r="102" spans="1:8" ht="12.75">
      <c r="A102">
        <v>101</v>
      </c>
      <c r="B102">
        <f ca="1" t="shared" si="12"/>
        <v>-1.1243802534342615</v>
      </c>
      <c r="C102">
        <f ca="1" t="shared" si="12"/>
        <v>-0.463236545215166</v>
      </c>
      <c r="D102">
        <f t="shared" si="7"/>
        <v>-1.12883449312378</v>
      </c>
      <c r="E102">
        <f t="shared" si="8"/>
        <v>-0.4807485540397321</v>
      </c>
      <c r="F102">
        <f t="shared" si="9"/>
        <v>0.5426855503194311</v>
      </c>
      <c r="G102">
        <f t="shared" si="10"/>
        <v>-0.47135578864568256</v>
      </c>
      <c r="H102">
        <f t="shared" si="11"/>
        <v>-0.5027176981349444</v>
      </c>
    </row>
    <row r="103" spans="1:8" ht="12.75">
      <c r="A103">
        <v>102</v>
      </c>
      <c r="B103">
        <f ca="1" t="shared" si="12"/>
        <v>0.9219155250902611</v>
      </c>
      <c r="C103">
        <f ca="1" t="shared" si="12"/>
        <v>0.40211518905757193</v>
      </c>
      <c r="D103">
        <f t="shared" si="7"/>
        <v>0.9174612854007426</v>
      </c>
      <c r="E103">
        <f t="shared" si="8"/>
        <v>0.3846031802330058</v>
      </c>
      <c r="F103">
        <f t="shared" si="9"/>
        <v>0.352858528105787</v>
      </c>
      <c r="G103">
        <f t="shared" si="10"/>
        <v>0.3769692014129173</v>
      </c>
      <c r="H103">
        <f t="shared" si="11"/>
        <v>0.4020510488405685</v>
      </c>
    </row>
    <row r="104" spans="1:8" ht="12.75">
      <c r="A104">
        <v>103</v>
      </c>
      <c r="B104">
        <f ca="1" t="shared" si="12"/>
        <v>0.5538720168893625</v>
      </c>
      <c r="C104">
        <f ca="1" t="shared" si="12"/>
        <v>-0.26252042582530855</v>
      </c>
      <c r="D104">
        <f t="shared" si="7"/>
        <v>0.549417777199844</v>
      </c>
      <c r="E104">
        <f t="shared" si="8"/>
        <v>-0.28003243464987465</v>
      </c>
      <c r="F104">
        <f t="shared" si="9"/>
        <v>-0.1538547977891947</v>
      </c>
      <c r="G104">
        <f t="shared" si="10"/>
        <v>-0.2846040103024557</v>
      </c>
      <c r="H104">
        <f t="shared" si="11"/>
        <v>-0.30354029034058205</v>
      </c>
    </row>
    <row r="105" spans="1:8" ht="12.75">
      <c r="A105">
        <v>104</v>
      </c>
      <c r="B105">
        <f ca="1" t="shared" si="12"/>
        <v>1.2881008320217981</v>
      </c>
      <c r="C105">
        <f ca="1" t="shared" si="12"/>
        <v>-0.11861797612041064</v>
      </c>
      <c r="D105">
        <f t="shared" si="7"/>
        <v>1.2836465923322797</v>
      </c>
      <c r="E105">
        <f t="shared" si="8"/>
        <v>-0.13612998494497675</v>
      </c>
      <c r="F105">
        <f t="shared" si="9"/>
        <v>-0.17474279128886394</v>
      </c>
      <c r="G105">
        <f t="shared" si="10"/>
        <v>-0.146810905278376</v>
      </c>
      <c r="H105">
        <f t="shared" si="11"/>
        <v>-0.15657904737886064</v>
      </c>
    </row>
    <row r="106" spans="1:8" ht="12.75">
      <c r="A106">
        <v>105</v>
      </c>
      <c r="B106">
        <f ca="1" t="shared" si="12"/>
        <v>1.4101392901399499</v>
      </c>
      <c r="C106">
        <f ca="1" t="shared" si="12"/>
        <v>-0.5077592047423074</v>
      </c>
      <c r="D106">
        <f t="shared" si="7"/>
        <v>1.4056850504504315</v>
      </c>
      <c r="E106">
        <f t="shared" si="8"/>
        <v>-0.5252712135668735</v>
      </c>
      <c r="F106">
        <f t="shared" si="9"/>
        <v>-0.7383658923429098</v>
      </c>
      <c r="G106">
        <f t="shared" si="10"/>
        <v>-0.53696758710722</v>
      </c>
      <c r="H106">
        <f t="shared" si="11"/>
        <v>-0.5726950126977919</v>
      </c>
    </row>
    <row r="107" spans="1:8" ht="12.75">
      <c r="A107">
        <v>106</v>
      </c>
      <c r="B107">
        <f ca="1" t="shared" si="12"/>
        <v>-0.959744549644497</v>
      </c>
      <c r="C107">
        <f ca="1" t="shared" si="12"/>
        <v>2.7698955748917076</v>
      </c>
      <c r="D107">
        <f t="shared" si="7"/>
        <v>-0.9641987893340155</v>
      </c>
      <c r="E107">
        <f t="shared" si="8"/>
        <v>2.7523835660671416</v>
      </c>
      <c r="F107">
        <f t="shared" si="9"/>
        <v>-2.6538449021847783</v>
      </c>
      <c r="G107">
        <f t="shared" si="10"/>
        <v>2.7604064366266505</v>
      </c>
      <c r="H107">
        <f t="shared" si="11"/>
        <v>2.9440715552153107</v>
      </c>
    </row>
    <row r="108" spans="1:8" ht="12.75">
      <c r="A108">
        <v>107</v>
      </c>
      <c r="B108">
        <f ca="1" t="shared" si="12"/>
        <v>0.5440635088528849</v>
      </c>
      <c r="C108">
        <f ca="1" t="shared" si="12"/>
        <v>-1.330360188437468</v>
      </c>
      <c r="D108">
        <f t="shared" si="7"/>
        <v>0.5396092691633664</v>
      </c>
      <c r="E108">
        <f t="shared" si="8"/>
        <v>-1.3478721972620342</v>
      </c>
      <c r="F108">
        <f t="shared" si="9"/>
        <v>-0.7273243312901871</v>
      </c>
      <c r="G108">
        <f t="shared" si="10"/>
        <v>-1.3523621586342105</v>
      </c>
      <c r="H108">
        <f t="shared" si="11"/>
        <v>-1.4423422981327632</v>
      </c>
    </row>
    <row r="109" spans="1:8" ht="12.75">
      <c r="A109">
        <v>108</v>
      </c>
      <c r="B109">
        <f ca="1" t="shared" si="12"/>
        <v>-0.019886186526083385</v>
      </c>
      <c r="C109">
        <f ca="1" t="shared" si="12"/>
        <v>-1.4602243546737932</v>
      </c>
      <c r="D109">
        <f t="shared" si="7"/>
        <v>-0.024340426215601885</v>
      </c>
      <c r="E109">
        <f t="shared" si="8"/>
        <v>-1.4777363634983594</v>
      </c>
      <c r="F109">
        <f t="shared" si="9"/>
        <v>0.03596873292184366</v>
      </c>
      <c r="G109">
        <f t="shared" si="10"/>
        <v>-1.4775338325565543</v>
      </c>
      <c r="H109">
        <f t="shared" si="11"/>
        <v>-1.5758423363241685</v>
      </c>
    </row>
    <row r="110" spans="1:8" ht="12.75">
      <c r="A110">
        <v>109</v>
      </c>
      <c r="B110">
        <f ca="1" t="shared" si="12"/>
        <v>-0.263543396557093</v>
      </c>
      <c r="C110">
        <f ca="1" t="shared" si="12"/>
        <v>0.8241048277519292</v>
      </c>
      <c r="D110">
        <f t="shared" si="7"/>
        <v>-0.26799763624661155</v>
      </c>
      <c r="E110">
        <f t="shared" si="8"/>
        <v>0.8065928189273631</v>
      </c>
      <c r="F110">
        <f t="shared" si="9"/>
        <v>-0.2161649688860245</v>
      </c>
      <c r="G110">
        <f t="shared" si="10"/>
        <v>0.8088227640067861</v>
      </c>
      <c r="H110">
        <f t="shared" si="11"/>
        <v>0.8626382191866591</v>
      </c>
    </row>
    <row r="111" spans="1:8" ht="12.75">
      <c r="A111">
        <v>110</v>
      </c>
      <c r="B111">
        <f ca="1" t="shared" si="12"/>
        <v>-0.08320012385520506</v>
      </c>
      <c r="C111">
        <f ca="1" t="shared" si="12"/>
        <v>-1.8937805875817455</v>
      </c>
      <c r="D111">
        <f t="shared" si="7"/>
        <v>-0.08765436354472356</v>
      </c>
      <c r="E111">
        <f t="shared" si="8"/>
        <v>-1.9112925964063117</v>
      </c>
      <c r="F111">
        <f t="shared" si="9"/>
        <v>0.16753313608573744</v>
      </c>
      <c r="G111">
        <f t="shared" si="10"/>
        <v>-1.9105632451351062</v>
      </c>
      <c r="H111">
        <f t="shared" si="11"/>
        <v>-2.0376835924625443</v>
      </c>
    </row>
    <row r="112" spans="1:8" ht="12.75">
      <c r="A112">
        <v>111</v>
      </c>
      <c r="B112">
        <f ca="1" t="shared" si="12"/>
        <v>-0.002872581951113569</v>
      </c>
      <c r="C112">
        <f ca="1" t="shared" si="12"/>
        <v>-0.6007570456713212</v>
      </c>
      <c r="D112">
        <f t="shared" si="7"/>
        <v>-0.007326821640632068</v>
      </c>
      <c r="E112">
        <f t="shared" si="8"/>
        <v>-0.6182690544958872</v>
      </c>
      <c r="F112">
        <f t="shared" si="9"/>
        <v>0.004529947088213594</v>
      </c>
      <c r="G112">
        <f t="shared" si="10"/>
        <v>-0.6182080897422642</v>
      </c>
      <c r="H112">
        <f t="shared" si="11"/>
        <v>-0.6593408956249144</v>
      </c>
    </row>
    <row r="113" spans="1:8" ht="12.75">
      <c r="A113">
        <v>112</v>
      </c>
      <c r="B113">
        <f ca="1" t="shared" si="12"/>
        <v>-1.3029479418352525</v>
      </c>
      <c r="C113">
        <f ca="1" t="shared" si="12"/>
        <v>0.7269541680099849</v>
      </c>
      <c r="D113">
        <f t="shared" si="7"/>
        <v>-1.307402181524771</v>
      </c>
      <c r="E113">
        <f t="shared" si="8"/>
        <v>0.7094421591854189</v>
      </c>
      <c r="F113">
        <f t="shared" si="9"/>
        <v>-0.9275262265846604</v>
      </c>
      <c r="G113">
        <f t="shared" si="10"/>
        <v>0.7203207441697849</v>
      </c>
      <c r="H113">
        <f t="shared" si="11"/>
        <v>0.768247670126924</v>
      </c>
    </row>
    <row r="114" spans="1:8" ht="12.75">
      <c r="A114">
        <v>113</v>
      </c>
      <c r="B114">
        <f ca="1" t="shared" si="12"/>
        <v>-0.3116389023569722</v>
      </c>
      <c r="C114">
        <f ca="1" t="shared" si="12"/>
        <v>-0.9545141888039701</v>
      </c>
      <c r="D114">
        <f t="shared" si="7"/>
        <v>-0.31609314204649075</v>
      </c>
      <c r="E114">
        <f t="shared" si="8"/>
        <v>-0.9720261976285361</v>
      </c>
      <c r="F114">
        <f t="shared" si="9"/>
        <v>0.3072508149599072</v>
      </c>
      <c r="G114">
        <f t="shared" si="10"/>
        <v>-0.9693960611966712</v>
      </c>
      <c r="H114">
        <f t="shared" si="11"/>
        <v>-1.0338953465832992</v>
      </c>
    </row>
    <row r="115" spans="1:8" ht="12.75">
      <c r="A115">
        <v>114</v>
      </c>
      <c r="B115">
        <f ca="1" t="shared" si="12"/>
        <v>0.30010852989963444</v>
      </c>
      <c r="C115">
        <f ca="1" t="shared" si="12"/>
        <v>-0.6213567517016902</v>
      </c>
      <c r="D115">
        <f t="shared" si="7"/>
        <v>0.2956542902101159</v>
      </c>
      <c r="E115">
        <f t="shared" si="8"/>
        <v>-0.6388687605262563</v>
      </c>
      <c r="F115">
        <f t="shared" si="9"/>
        <v>-0.18888428993080683</v>
      </c>
      <c r="G115">
        <f t="shared" si="10"/>
        <v>-0.641328830095891</v>
      </c>
      <c r="H115">
        <f t="shared" si="11"/>
        <v>-0.6839999868034639</v>
      </c>
    </row>
    <row r="116" spans="1:8" ht="12.75">
      <c r="A116">
        <v>115</v>
      </c>
      <c r="B116">
        <f ca="1" t="shared" si="12"/>
        <v>0.06999961341569144</v>
      </c>
      <c r="C116">
        <f ca="1" t="shared" si="12"/>
        <v>0.9087114648051837</v>
      </c>
      <c r="D116">
        <f t="shared" si="7"/>
        <v>0.06554537372617295</v>
      </c>
      <c r="E116">
        <f t="shared" si="8"/>
        <v>0.8911994559806177</v>
      </c>
      <c r="F116">
        <f t="shared" si="9"/>
        <v>0.0584140014068116</v>
      </c>
      <c r="G116">
        <f t="shared" si="10"/>
        <v>0.8906540683956126</v>
      </c>
      <c r="H116">
        <f t="shared" si="11"/>
        <v>0.9499142131782259</v>
      </c>
    </row>
    <row r="117" spans="1:8" ht="12.75">
      <c r="A117">
        <v>116</v>
      </c>
      <c r="B117">
        <f ca="1" t="shared" si="12"/>
        <v>0.21752930041278623</v>
      </c>
      <c r="C117">
        <f ca="1" t="shared" si="12"/>
        <v>0.48564335605490316</v>
      </c>
      <c r="D117">
        <f t="shared" si="7"/>
        <v>0.21307506072326773</v>
      </c>
      <c r="E117">
        <f t="shared" si="8"/>
        <v>0.46813134723033706</v>
      </c>
      <c r="F117">
        <f t="shared" si="9"/>
        <v>0.0997471152375692</v>
      </c>
      <c r="G117">
        <f t="shared" si="10"/>
        <v>0.466358399939226</v>
      </c>
      <c r="H117">
        <f t="shared" si="11"/>
        <v>0.4973878054981874</v>
      </c>
    </row>
    <row r="118" spans="1:8" ht="12.75">
      <c r="A118">
        <v>117</v>
      </c>
      <c r="B118">
        <f ca="1" t="shared" si="12"/>
        <v>0.842885590746473</v>
      </c>
      <c r="C118">
        <f ca="1" t="shared" si="12"/>
        <v>-0.1611590919692008</v>
      </c>
      <c r="D118">
        <f t="shared" si="7"/>
        <v>0.8384313510569544</v>
      </c>
      <c r="E118">
        <f t="shared" si="8"/>
        <v>-0.1786711007937669</v>
      </c>
      <c r="F118">
        <f t="shared" si="9"/>
        <v>-0.14980345243335128</v>
      </c>
      <c r="G118">
        <f t="shared" si="10"/>
        <v>-0.18564749018252596</v>
      </c>
      <c r="H118">
        <f t="shared" si="11"/>
        <v>-0.19799964523029093</v>
      </c>
    </row>
    <row r="119" spans="1:8" ht="12.75">
      <c r="A119">
        <v>118</v>
      </c>
      <c r="B119">
        <f ca="1" t="shared" si="12"/>
        <v>-0.8095513297795491</v>
      </c>
      <c r="C119">
        <f ca="1" t="shared" si="12"/>
        <v>0.729176785379203</v>
      </c>
      <c r="D119">
        <f t="shared" si="7"/>
        <v>-0.8140055694690677</v>
      </c>
      <c r="E119">
        <f t="shared" si="8"/>
        <v>0.711664776554637</v>
      </c>
      <c r="F119">
        <f t="shared" si="9"/>
        <v>-0.579299091710434</v>
      </c>
      <c r="G119">
        <f t="shared" si="10"/>
        <v>0.7184379247796835</v>
      </c>
      <c r="H119">
        <f t="shared" si="11"/>
        <v>0.7662395763417278</v>
      </c>
    </row>
    <row r="120" spans="1:8" ht="12.75">
      <c r="A120">
        <v>119</v>
      </c>
      <c r="B120">
        <f ca="1" t="shared" si="12"/>
        <v>-0.41834645107978086</v>
      </c>
      <c r="C120">
        <f ca="1" t="shared" si="12"/>
        <v>1.201586173434551</v>
      </c>
      <c r="D120">
        <f t="shared" si="7"/>
        <v>-0.4228006907692994</v>
      </c>
      <c r="E120">
        <f t="shared" si="8"/>
        <v>1.1840741646099848</v>
      </c>
      <c r="F120">
        <f t="shared" si="9"/>
        <v>-0.5006273747191827</v>
      </c>
      <c r="G120">
        <f t="shared" si="10"/>
        <v>1.1875921893700616</v>
      </c>
      <c r="H120">
        <f t="shared" si="11"/>
        <v>1.2666092708409233</v>
      </c>
    </row>
    <row r="121" spans="1:8" ht="12.75">
      <c r="A121">
        <v>120</v>
      </c>
      <c r="B121">
        <f ca="1" t="shared" si="12"/>
        <v>-1.020172832109259</v>
      </c>
      <c r="C121">
        <f ca="1" t="shared" si="12"/>
        <v>0.6030690346560887</v>
      </c>
      <c r="D121">
        <f t="shared" si="7"/>
        <v>-1.0246270717987773</v>
      </c>
      <c r="E121">
        <f t="shared" si="8"/>
        <v>0.5855570258315227</v>
      </c>
      <c r="F121">
        <f t="shared" si="9"/>
        <v>-0.5999775807489541</v>
      </c>
      <c r="G121">
        <f t="shared" si="10"/>
        <v>0.594082705867367</v>
      </c>
      <c r="H121">
        <f t="shared" si="11"/>
        <v>0.6336103164311008</v>
      </c>
    </row>
    <row r="122" spans="1:8" ht="12.75">
      <c r="A122">
        <v>121</v>
      </c>
      <c r="B122">
        <f ca="1" t="shared" si="12"/>
        <v>0.13754819911793664</v>
      </c>
      <c r="C122">
        <f ca="1" t="shared" si="12"/>
        <v>-1.194924881096413</v>
      </c>
      <c r="D122">
        <f t="shared" si="7"/>
        <v>0.13309395942841815</v>
      </c>
      <c r="E122">
        <f t="shared" si="8"/>
        <v>-1.2124368899209792</v>
      </c>
      <c r="F122">
        <f t="shared" si="9"/>
        <v>-0.16136802623666027</v>
      </c>
      <c r="G122">
        <f t="shared" si="10"/>
        <v>-1.2135443333450517</v>
      </c>
      <c r="H122">
        <f t="shared" si="11"/>
        <v>-1.2942881545950822</v>
      </c>
    </row>
    <row r="123" spans="1:8" ht="12.75">
      <c r="A123">
        <v>122</v>
      </c>
      <c r="B123">
        <f ca="1" t="shared" si="12"/>
        <v>0.07249862134807603</v>
      </c>
      <c r="C123">
        <f ca="1" t="shared" si="12"/>
        <v>-0.9397779665048795</v>
      </c>
      <c r="D123">
        <f t="shared" si="7"/>
        <v>0.06804438165855753</v>
      </c>
      <c r="E123">
        <f t="shared" si="8"/>
        <v>-0.9572899753294456</v>
      </c>
      <c r="F123">
        <f t="shared" si="9"/>
        <v>-0.06513820443922792</v>
      </c>
      <c r="G123">
        <f t="shared" si="10"/>
        <v>-0.9578561565696497</v>
      </c>
      <c r="H123">
        <f t="shared" si="11"/>
        <v>-1.021587628230117</v>
      </c>
    </row>
    <row r="124" spans="1:8" ht="12.75">
      <c r="A124">
        <v>123</v>
      </c>
      <c r="B124">
        <f ca="1" t="shared" si="12"/>
        <v>1.394181737330023</v>
      </c>
      <c r="C124">
        <f ca="1" t="shared" si="12"/>
        <v>-1.4675292468630086</v>
      </c>
      <c r="D124">
        <f t="shared" si="7"/>
        <v>1.3897274976405045</v>
      </c>
      <c r="E124">
        <f t="shared" si="8"/>
        <v>-1.4850412556875747</v>
      </c>
      <c r="F124">
        <f t="shared" si="9"/>
        <v>-2.063802668159606</v>
      </c>
      <c r="G124">
        <f t="shared" si="10"/>
        <v>-1.496604850197231</v>
      </c>
      <c r="H124">
        <f t="shared" si="11"/>
        <v>-1.5961822543231785</v>
      </c>
    </row>
    <row r="125" spans="1:8" ht="12.75">
      <c r="A125">
        <v>124</v>
      </c>
      <c r="B125">
        <f ca="1" t="shared" si="12"/>
        <v>0.4366286415764399</v>
      </c>
      <c r="C125">
        <f ca="1" t="shared" si="12"/>
        <v>0.47791075948488226</v>
      </c>
      <c r="D125">
        <f t="shared" si="7"/>
        <v>0.43217440188692136</v>
      </c>
      <c r="E125">
        <f t="shared" si="8"/>
        <v>0.46039875066031616</v>
      </c>
      <c r="F125">
        <f t="shared" si="9"/>
        <v>0.19897255469610797</v>
      </c>
      <c r="G125">
        <f t="shared" si="10"/>
        <v>0.45680272946237743</v>
      </c>
      <c r="H125">
        <f t="shared" si="11"/>
        <v>0.4871963433755733</v>
      </c>
    </row>
    <row r="126" spans="1:8" ht="12.75">
      <c r="A126">
        <v>125</v>
      </c>
      <c r="B126">
        <f ca="1" t="shared" si="12"/>
        <v>-1.34968419406805</v>
      </c>
      <c r="C126">
        <f ca="1" t="shared" si="12"/>
        <v>0.0211479858402136</v>
      </c>
      <c r="D126">
        <f t="shared" si="7"/>
        <v>-1.3541384337575684</v>
      </c>
      <c r="E126">
        <f t="shared" si="8"/>
        <v>0.003635977015647506</v>
      </c>
      <c r="F126">
        <f t="shared" si="9"/>
        <v>-0.0049236162211474315</v>
      </c>
      <c r="G126">
        <f t="shared" si="10"/>
        <v>0.01490344332432968</v>
      </c>
      <c r="H126">
        <f t="shared" si="11"/>
        <v>0.01589505189661204</v>
      </c>
    </row>
    <row r="127" spans="1:8" ht="12.75">
      <c r="A127">
        <v>126</v>
      </c>
      <c r="B127">
        <f ca="1" t="shared" si="12"/>
        <v>-0.5820739865426883</v>
      </c>
      <c r="C127">
        <f ca="1" t="shared" si="12"/>
        <v>0.04469720310901393</v>
      </c>
      <c r="D127">
        <f t="shared" si="7"/>
        <v>-0.5865282262322068</v>
      </c>
      <c r="E127">
        <f t="shared" si="8"/>
        <v>0.027185194284447833</v>
      </c>
      <c r="F127">
        <f t="shared" si="9"/>
        <v>-0.015944883783435112</v>
      </c>
      <c r="G127">
        <f t="shared" si="10"/>
        <v>0.03206555722475978</v>
      </c>
      <c r="H127">
        <f t="shared" si="11"/>
        <v>0.03419905622409338</v>
      </c>
    </row>
    <row r="128" spans="1:8" ht="12.75">
      <c r="A128">
        <v>127</v>
      </c>
      <c r="B128">
        <f ca="1" t="shared" si="12"/>
        <v>2.5296114280713216</v>
      </c>
      <c r="C128">
        <f ca="1" t="shared" si="12"/>
        <v>-1.1963949985157227</v>
      </c>
      <c r="D128">
        <f t="shared" si="7"/>
        <v>2.525157188381803</v>
      </c>
      <c r="E128">
        <f t="shared" si="8"/>
        <v>-1.213907007340289</v>
      </c>
      <c r="F128">
        <f t="shared" si="9"/>
        <v>-3.065306005612373</v>
      </c>
      <c r="G128">
        <f t="shared" si="10"/>
        <v>-1.2349182443267965</v>
      </c>
      <c r="H128">
        <f t="shared" si="11"/>
        <v>-1.3170841901752477</v>
      </c>
    </row>
    <row r="129" spans="1:8" ht="12.75">
      <c r="A129">
        <v>128</v>
      </c>
      <c r="B129">
        <f ca="1" t="shared" si="12"/>
        <v>0.2518081079468508</v>
      </c>
      <c r="C129">
        <f ca="1" t="shared" si="12"/>
        <v>-0.6024473801287868</v>
      </c>
      <c r="D129">
        <f t="shared" si="7"/>
        <v>0.24735386825733233</v>
      </c>
      <c r="E129">
        <f t="shared" si="8"/>
        <v>-0.6199593889533529</v>
      </c>
      <c r="F129">
        <f t="shared" si="9"/>
        <v>-0.1533493530200639</v>
      </c>
      <c r="G129">
        <f t="shared" si="10"/>
        <v>-0.6220175621116009</v>
      </c>
      <c r="H129">
        <f t="shared" si="11"/>
        <v>-0.6634038332757367</v>
      </c>
    </row>
    <row r="130" spans="1:8" ht="12.75">
      <c r="A130">
        <v>129</v>
      </c>
      <c r="B130">
        <f ca="1" t="shared" si="12"/>
        <v>-0.5554881876253301</v>
      </c>
      <c r="C130">
        <f ca="1" t="shared" si="12"/>
        <v>-0.4998286482015508</v>
      </c>
      <c r="D130">
        <f aca="true" t="shared" si="13" ref="D130:D193">B130-K$2</f>
        <v>-0.5599424273148487</v>
      </c>
      <c r="E130">
        <f aca="true" t="shared" si="14" ref="E130:E193">C130-M$2</f>
        <v>-0.5173406570261169</v>
      </c>
      <c r="F130">
        <f aca="true" t="shared" si="15" ref="F130:F193">D130*E130</f>
        <v>0.2896809832438625</v>
      </c>
      <c r="G130">
        <f t="shared" si="10"/>
        <v>-0.5126815082439169</v>
      </c>
      <c r="H130">
        <f t="shared" si="11"/>
        <v>-0.5467930465885754</v>
      </c>
    </row>
    <row r="131" spans="1:8" ht="12.75">
      <c r="A131">
        <v>130</v>
      </c>
      <c r="B131">
        <f ca="1" t="shared" si="12"/>
        <v>-0.2565929035468246</v>
      </c>
      <c r="C131">
        <f ca="1" t="shared" si="12"/>
        <v>-1.388999537696939</v>
      </c>
      <c r="D131">
        <f t="shared" si="13"/>
        <v>-0.26104714323634315</v>
      </c>
      <c r="E131">
        <f t="shared" si="14"/>
        <v>-1.4065115465215052</v>
      </c>
      <c r="F131">
        <f t="shared" si="15"/>
        <v>0.3671658211483699</v>
      </c>
      <c r="G131">
        <f aca="true" t="shared" si="16" ref="G131:G194">E131-M$9/K$5^2*D131</f>
        <v>-1.4043394348539917</v>
      </c>
      <c r="H131">
        <f aca="true" t="shared" si="17" ref="H131:H194">G131/O$3</f>
        <v>-1.4977779102244488</v>
      </c>
    </row>
    <row r="132" spans="1:8" ht="12.75">
      <c r="A132">
        <v>131</v>
      </c>
      <c r="B132">
        <f aca="true" ca="1" t="shared" si="18" ref="B132:C195">NORMSINV(RAND())</f>
        <v>-0.5204001182544278</v>
      </c>
      <c r="C132">
        <f ca="1" t="shared" si="18"/>
        <v>-0.7988488141018721</v>
      </c>
      <c r="D132">
        <f t="shared" si="13"/>
        <v>-0.5248543579439463</v>
      </c>
      <c r="E132">
        <f t="shared" si="14"/>
        <v>-0.8163608229264382</v>
      </c>
      <c r="F132">
        <f t="shared" si="15"/>
        <v>0.42847053556764736</v>
      </c>
      <c r="G132">
        <f t="shared" si="16"/>
        <v>-0.8119936336881205</v>
      </c>
      <c r="H132">
        <f t="shared" si="17"/>
        <v>-0.8660200643780938</v>
      </c>
    </row>
    <row r="133" spans="1:8" ht="12.75">
      <c r="A133">
        <v>132</v>
      </c>
      <c r="B133">
        <f ca="1" t="shared" si="18"/>
        <v>0.30090472135483237</v>
      </c>
      <c r="C133">
        <f ca="1" t="shared" si="18"/>
        <v>-1.9641035502116106</v>
      </c>
      <c r="D133">
        <f t="shared" si="13"/>
        <v>0.29645048166531385</v>
      </c>
      <c r="E133">
        <f t="shared" si="14"/>
        <v>-1.9816155590361768</v>
      </c>
      <c r="F133">
        <f t="shared" si="15"/>
        <v>-0.5874508869517547</v>
      </c>
      <c r="G133">
        <f t="shared" si="16"/>
        <v>-1.9840822535269962</v>
      </c>
      <c r="H133">
        <f t="shared" si="17"/>
        <v>-2.1160942273974146</v>
      </c>
    </row>
    <row r="134" spans="1:8" ht="12.75">
      <c r="A134">
        <v>133</v>
      </c>
      <c r="B134">
        <f ca="1" t="shared" si="18"/>
        <v>1.0056817515286385</v>
      </c>
      <c r="C134">
        <f ca="1" t="shared" si="18"/>
        <v>2.234134364177091</v>
      </c>
      <c r="D134">
        <f t="shared" si="13"/>
        <v>1.00122751183912</v>
      </c>
      <c r="E134">
        <f t="shared" si="14"/>
        <v>2.2166223553525253</v>
      </c>
      <c r="F134">
        <f t="shared" si="15"/>
        <v>2.2193432855365787</v>
      </c>
      <c r="G134">
        <f t="shared" si="16"/>
        <v>2.2082913775324298</v>
      </c>
      <c r="H134">
        <f t="shared" si="17"/>
        <v>2.355221225380653</v>
      </c>
    </row>
    <row r="135" spans="1:8" ht="12.75">
      <c r="A135">
        <v>134</v>
      </c>
      <c r="B135">
        <f ca="1" t="shared" si="18"/>
        <v>-0.8645174976053178</v>
      </c>
      <c r="C135">
        <f ca="1" t="shared" si="18"/>
        <v>-1.5529971176989337</v>
      </c>
      <c r="D135">
        <f t="shared" si="13"/>
        <v>-0.8689717372948363</v>
      </c>
      <c r="E135">
        <f t="shared" si="14"/>
        <v>-1.5705091265234998</v>
      </c>
      <c r="F135">
        <f t="shared" si="15"/>
        <v>1.3647280441125216</v>
      </c>
      <c r="G135">
        <f t="shared" si="16"/>
        <v>-1.5632786177888813</v>
      </c>
      <c r="H135">
        <f t="shared" si="17"/>
        <v>-1.667292196700176</v>
      </c>
    </row>
    <row r="136" spans="1:8" ht="12.75">
      <c r="A136">
        <v>135</v>
      </c>
      <c r="B136">
        <f ca="1" t="shared" si="18"/>
        <v>-0.5734745658501559</v>
      </c>
      <c r="C136">
        <f ca="1" t="shared" si="18"/>
        <v>1.0114137071209641</v>
      </c>
      <c r="D136">
        <f t="shared" si="13"/>
        <v>-0.5779288055396744</v>
      </c>
      <c r="E136">
        <f t="shared" si="14"/>
        <v>0.9939016982963981</v>
      </c>
      <c r="F136">
        <f t="shared" si="15"/>
        <v>-0.5744044213202912</v>
      </c>
      <c r="G136">
        <f t="shared" si="16"/>
        <v>0.9987105074867301</v>
      </c>
      <c r="H136">
        <f t="shared" si="17"/>
        <v>1.0651602452352948</v>
      </c>
    </row>
    <row r="137" spans="1:8" ht="12.75">
      <c r="A137">
        <v>136</v>
      </c>
      <c r="B137">
        <f ca="1" t="shared" si="18"/>
        <v>-0.3085539675878207</v>
      </c>
      <c r="C137">
        <f ca="1" t="shared" si="18"/>
        <v>1.6021652108180806</v>
      </c>
      <c r="D137">
        <f t="shared" si="13"/>
        <v>-0.31300820727733925</v>
      </c>
      <c r="E137">
        <f t="shared" si="14"/>
        <v>1.5846532019935144</v>
      </c>
      <c r="F137">
        <f t="shared" si="15"/>
        <v>-0.4960094579122853</v>
      </c>
      <c r="G137">
        <f t="shared" si="16"/>
        <v>1.58725766941126</v>
      </c>
      <c r="H137">
        <f t="shared" si="17"/>
        <v>1.692866707346788</v>
      </c>
    </row>
    <row r="138" spans="1:8" ht="12.75">
      <c r="A138">
        <v>137</v>
      </c>
      <c r="B138">
        <f ca="1" t="shared" si="18"/>
        <v>-0.6800854497248645</v>
      </c>
      <c r="C138">
        <f ca="1" t="shared" si="18"/>
        <v>-0.19019597533992882</v>
      </c>
      <c r="D138">
        <f t="shared" si="13"/>
        <v>-0.684539689414383</v>
      </c>
      <c r="E138">
        <f t="shared" si="14"/>
        <v>-0.20770798416449493</v>
      </c>
      <c r="F138">
        <f t="shared" si="15"/>
        <v>0.14218435896885095</v>
      </c>
      <c r="G138">
        <f t="shared" si="16"/>
        <v>-0.2020120909713377</v>
      </c>
      <c r="H138">
        <f t="shared" si="17"/>
        <v>-0.21545307348474435</v>
      </c>
    </row>
    <row r="139" spans="1:8" ht="12.75">
      <c r="A139">
        <v>138</v>
      </c>
      <c r="B139">
        <f ca="1" t="shared" si="18"/>
        <v>1.2823261221016038</v>
      </c>
      <c r="C139">
        <f ca="1" t="shared" si="18"/>
        <v>-0.2090941084352026</v>
      </c>
      <c r="D139">
        <f t="shared" si="13"/>
        <v>1.2778718824120854</v>
      </c>
      <c r="E139">
        <f t="shared" si="14"/>
        <v>-0.2266061172597687</v>
      </c>
      <c r="F139">
        <f t="shared" si="15"/>
        <v>-0.2895735856288344</v>
      </c>
      <c r="G139">
        <f t="shared" si="16"/>
        <v>-0.23723898759484716</v>
      </c>
      <c r="H139">
        <f t="shared" si="17"/>
        <v>-0.2530238105152389</v>
      </c>
    </row>
    <row r="140" spans="1:8" ht="12.75">
      <c r="A140">
        <v>139</v>
      </c>
      <c r="B140">
        <f ca="1" t="shared" si="18"/>
        <v>1.7519990724215302</v>
      </c>
      <c r="C140">
        <f ca="1" t="shared" si="18"/>
        <v>-1.2984728371357899</v>
      </c>
      <c r="D140">
        <f t="shared" si="13"/>
        <v>1.7475448327320118</v>
      </c>
      <c r="E140">
        <f t="shared" si="14"/>
        <v>-1.315984845960356</v>
      </c>
      <c r="F140">
        <f t="shared" si="15"/>
        <v>-2.299742517511653</v>
      </c>
      <c r="G140">
        <f t="shared" si="16"/>
        <v>-1.3305257540646191</v>
      </c>
      <c r="H140">
        <f t="shared" si="17"/>
        <v>-1.4190529967065317</v>
      </c>
    </row>
    <row r="141" spans="1:8" ht="12.75">
      <c r="A141">
        <v>140</v>
      </c>
      <c r="B141">
        <f ca="1" t="shared" si="18"/>
        <v>0.875459796251095</v>
      </c>
      <c r="C141">
        <f ca="1" t="shared" si="18"/>
        <v>-0.2852564778790385</v>
      </c>
      <c r="D141">
        <f t="shared" si="13"/>
        <v>0.8710055565615765</v>
      </c>
      <c r="E141">
        <f t="shared" si="14"/>
        <v>-0.3027684867036046</v>
      </c>
      <c r="F141">
        <f t="shared" si="15"/>
        <v>-0.2637130342705794</v>
      </c>
      <c r="G141">
        <f t="shared" si="16"/>
        <v>-0.31001591836832726</v>
      </c>
      <c r="H141">
        <f t="shared" si="17"/>
        <v>-0.33064299330047875</v>
      </c>
    </row>
    <row r="142" spans="1:8" ht="12.75">
      <c r="A142">
        <v>141</v>
      </c>
      <c r="B142">
        <f ca="1" t="shared" si="18"/>
        <v>0.8478415444273952</v>
      </c>
      <c r="C142">
        <f ca="1" t="shared" si="18"/>
        <v>-0.9995237827984946</v>
      </c>
      <c r="D142">
        <f t="shared" si="13"/>
        <v>0.8433873047378767</v>
      </c>
      <c r="E142">
        <f t="shared" si="14"/>
        <v>-1.0170357916230608</v>
      </c>
      <c r="F142">
        <f t="shared" si="15"/>
        <v>-0.857755075118926</v>
      </c>
      <c r="G142">
        <f t="shared" si="16"/>
        <v>-1.0240534183327135</v>
      </c>
      <c r="H142">
        <f t="shared" si="17"/>
        <v>-1.092189360208377</v>
      </c>
    </row>
    <row r="143" spans="1:8" ht="12.75">
      <c r="A143">
        <v>142</v>
      </c>
      <c r="B143">
        <f ca="1" t="shared" si="18"/>
        <v>-2.2472027608113105</v>
      </c>
      <c r="C143">
        <f ca="1" t="shared" si="18"/>
        <v>0.12760416567106997</v>
      </c>
      <c r="D143">
        <f t="shared" si="13"/>
        <v>-2.251657000500829</v>
      </c>
      <c r="E143">
        <f t="shared" si="14"/>
        <v>0.11009215684650388</v>
      </c>
      <c r="F143">
        <f t="shared" si="15"/>
        <v>-0.2478897756636657</v>
      </c>
      <c r="G143">
        <f t="shared" si="16"/>
        <v>0.12882766332013043</v>
      </c>
      <c r="H143">
        <f t="shared" si="17"/>
        <v>0.13739928079907923</v>
      </c>
    </row>
    <row r="144" spans="1:8" ht="12.75">
      <c r="A144">
        <v>143</v>
      </c>
      <c r="B144">
        <f ca="1" t="shared" si="18"/>
        <v>0.824330520700101</v>
      </c>
      <c r="C144">
        <f ca="1" t="shared" si="18"/>
        <v>-1.0932809255177145</v>
      </c>
      <c r="D144">
        <f t="shared" si="13"/>
        <v>0.8198762810105825</v>
      </c>
      <c r="E144">
        <f t="shared" si="14"/>
        <v>-1.1107929343422807</v>
      </c>
      <c r="F144">
        <f t="shared" si="15"/>
        <v>-0.9107127799813812</v>
      </c>
      <c r="G144">
        <f t="shared" si="16"/>
        <v>-1.117614931372481</v>
      </c>
      <c r="H144">
        <f t="shared" si="17"/>
        <v>-1.1919760385570557</v>
      </c>
    </row>
    <row r="145" spans="1:8" ht="12.75">
      <c r="A145">
        <v>144</v>
      </c>
      <c r="B145">
        <f ca="1" t="shared" si="18"/>
        <v>-0.4903261634268413</v>
      </c>
      <c r="C145">
        <f ca="1" t="shared" si="18"/>
        <v>0.5151845903607117</v>
      </c>
      <c r="D145">
        <f t="shared" si="13"/>
        <v>-0.49478040311635985</v>
      </c>
      <c r="E145">
        <f t="shared" si="14"/>
        <v>0.49767258153614563</v>
      </c>
      <c r="F145">
        <f t="shared" si="15"/>
        <v>-0.2462386405124136</v>
      </c>
      <c r="G145">
        <f t="shared" si="16"/>
        <v>0.5017895324942837</v>
      </c>
      <c r="H145">
        <f t="shared" si="17"/>
        <v>0.5351763674071658</v>
      </c>
    </row>
    <row r="146" spans="1:8" ht="12.75">
      <c r="A146">
        <v>145</v>
      </c>
      <c r="B146">
        <f ca="1" t="shared" si="18"/>
        <v>0.26827254072162776</v>
      </c>
      <c r="C146">
        <f ca="1" t="shared" si="18"/>
        <v>1.528064137004833</v>
      </c>
      <c r="D146">
        <f t="shared" si="13"/>
        <v>0.26381830103210924</v>
      </c>
      <c r="E146">
        <f t="shared" si="14"/>
        <v>1.5105521281802667</v>
      </c>
      <c r="F146">
        <f t="shared" si="15"/>
        <v>0.39851129607695485</v>
      </c>
      <c r="G146">
        <f t="shared" si="16"/>
        <v>1.508356958362773</v>
      </c>
      <c r="H146">
        <f t="shared" si="17"/>
        <v>1.6087162952908076</v>
      </c>
    </row>
    <row r="147" spans="1:8" ht="12.75">
      <c r="A147">
        <v>146</v>
      </c>
      <c r="B147">
        <f ca="1" t="shared" si="18"/>
        <v>-0.9554226919517435</v>
      </c>
      <c r="C147">
        <f ca="1" t="shared" si="18"/>
        <v>0.6711287721295245</v>
      </c>
      <c r="D147">
        <f t="shared" si="13"/>
        <v>-0.959876931641262</v>
      </c>
      <c r="E147">
        <f t="shared" si="14"/>
        <v>0.6536167633049584</v>
      </c>
      <c r="F147">
        <f t="shared" si="15"/>
        <v>-0.6273916532304565</v>
      </c>
      <c r="G147">
        <f t="shared" si="16"/>
        <v>0.6616036727066344</v>
      </c>
      <c r="H147">
        <f t="shared" si="17"/>
        <v>0.7056238269107569</v>
      </c>
    </row>
    <row r="148" spans="1:8" ht="12.75">
      <c r="A148">
        <v>147</v>
      </c>
      <c r="B148">
        <f ca="1" t="shared" si="18"/>
        <v>-0.11622901498688856</v>
      </c>
      <c r="C148">
        <f ca="1" t="shared" si="18"/>
        <v>0.48193679456172067</v>
      </c>
      <c r="D148">
        <f t="shared" si="13"/>
        <v>-0.12068325467640706</v>
      </c>
      <c r="E148">
        <f t="shared" si="14"/>
        <v>0.46442478573715457</v>
      </c>
      <c r="F148">
        <f t="shared" si="15"/>
        <v>-0.0560482946951528</v>
      </c>
      <c r="G148">
        <f t="shared" si="16"/>
        <v>0.46542896261611316</v>
      </c>
      <c r="H148">
        <f t="shared" si="17"/>
        <v>0.4963965275656972</v>
      </c>
    </row>
    <row r="149" spans="1:8" ht="12.75">
      <c r="A149">
        <v>148</v>
      </c>
      <c r="B149">
        <f ca="1" t="shared" si="18"/>
        <v>0.14234554404190153</v>
      </c>
      <c r="C149">
        <f ca="1" t="shared" si="18"/>
        <v>0.007352388773792707</v>
      </c>
      <c r="D149">
        <f t="shared" si="13"/>
        <v>0.13789130435238303</v>
      </c>
      <c r="E149">
        <f t="shared" si="14"/>
        <v>-0.010159620050773388</v>
      </c>
      <c r="F149">
        <f t="shared" si="15"/>
        <v>-0.0014009232605257664</v>
      </c>
      <c r="G149">
        <f t="shared" si="16"/>
        <v>-0.011306981049707173</v>
      </c>
      <c r="H149">
        <f t="shared" si="17"/>
        <v>-0.012059297081078273</v>
      </c>
    </row>
    <row r="150" spans="1:8" ht="12.75">
      <c r="A150">
        <v>149</v>
      </c>
      <c r="B150">
        <f ca="1" t="shared" si="18"/>
        <v>-0.5198943524002517</v>
      </c>
      <c r="C150">
        <f ca="1" t="shared" si="18"/>
        <v>-2.0266223810200925</v>
      </c>
      <c r="D150">
        <f t="shared" si="13"/>
        <v>-0.5243485920897702</v>
      </c>
      <c r="E150">
        <f t="shared" si="14"/>
        <v>-2.0441343898446585</v>
      </c>
      <c r="F150">
        <f t="shared" si="15"/>
        <v>1.0718389893573281</v>
      </c>
      <c r="G150">
        <f t="shared" si="16"/>
        <v>-2.0397714089646444</v>
      </c>
      <c r="H150">
        <f t="shared" si="17"/>
        <v>-2.1754886905759245</v>
      </c>
    </row>
    <row r="151" spans="1:8" ht="12.75">
      <c r="A151">
        <v>150</v>
      </c>
      <c r="B151">
        <f ca="1" t="shared" si="18"/>
        <v>1.4070361348102427</v>
      </c>
      <c r="C151">
        <f ca="1" t="shared" si="18"/>
        <v>-0.38684557355678806</v>
      </c>
      <c r="D151">
        <f t="shared" si="13"/>
        <v>1.4025818951207243</v>
      </c>
      <c r="E151">
        <f t="shared" si="14"/>
        <v>-0.40435758238135416</v>
      </c>
      <c r="F151">
        <f t="shared" si="15"/>
        <v>-0.5671446242028741</v>
      </c>
      <c r="G151">
        <f t="shared" si="16"/>
        <v>-0.4160281352985972</v>
      </c>
      <c r="H151">
        <f t="shared" si="17"/>
        <v>-0.4437087897819321</v>
      </c>
    </row>
    <row r="152" spans="1:8" ht="12.75">
      <c r="A152">
        <v>151</v>
      </c>
      <c r="B152">
        <f ca="1" t="shared" si="18"/>
        <v>2.7774251667422893</v>
      </c>
      <c r="C152">
        <f ca="1" t="shared" si="18"/>
        <v>0.688807357934494</v>
      </c>
      <c r="D152">
        <f t="shared" si="13"/>
        <v>2.772970927052771</v>
      </c>
      <c r="E152">
        <f t="shared" si="14"/>
        <v>0.6712953491099279</v>
      </c>
      <c r="F152">
        <f t="shared" si="15"/>
        <v>1.8614824865475703</v>
      </c>
      <c r="G152">
        <f t="shared" si="16"/>
        <v>0.6482221124919973</v>
      </c>
      <c r="H152">
        <f t="shared" si="17"/>
        <v>0.6913519174304783</v>
      </c>
    </row>
    <row r="153" spans="1:8" ht="12.75">
      <c r="A153">
        <v>152</v>
      </c>
      <c r="B153">
        <f ca="1" t="shared" si="18"/>
        <v>0.7178329282988072</v>
      </c>
      <c r="C153">
        <f ca="1" t="shared" si="18"/>
        <v>-1.3071659579605455</v>
      </c>
      <c r="D153">
        <f t="shared" si="13"/>
        <v>0.7133786886092887</v>
      </c>
      <c r="E153">
        <f t="shared" si="14"/>
        <v>-1.3246779667851116</v>
      </c>
      <c r="F153">
        <f t="shared" si="15"/>
        <v>-0.9449970307747818</v>
      </c>
      <c r="G153">
        <f t="shared" si="16"/>
        <v>-1.3306138224840984</v>
      </c>
      <c r="H153">
        <f t="shared" si="17"/>
        <v>-1.419146924805402</v>
      </c>
    </row>
    <row r="154" spans="1:8" ht="12.75">
      <c r="A154">
        <v>153</v>
      </c>
      <c r="B154">
        <f ca="1" t="shared" si="18"/>
        <v>0.12201321559833853</v>
      </c>
      <c r="C154">
        <f ca="1" t="shared" si="18"/>
        <v>-0.28328059268219175</v>
      </c>
      <c r="D154">
        <f t="shared" si="13"/>
        <v>0.11755897590882003</v>
      </c>
      <c r="E154">
        <f t="shared" si="14"/>
        <v>-0.30079260150675785</v>
      </c>
      <c r="F154">
        <f t="shared" si="15"/>
        <v>-0.03536087019408425</v>
      </c>
      <c r="G154">
        <f t="shared" si="16"/>
        <v>-0.30177078199947177</v>
      </c>
      <c r="H154">
        <f t="shared" si="17"/>
        <v>-0.3218492623736363</v>
      </c>
    </row>
    <row r="155" spans="1:8" ht="12.75">
      <c r="A155">
        <v>154</v>
      </c>
      <c r="B155">
        <f ca="1" t="shared" si="18"/>
        <v>-0.26339819728750324</v>
      </c>
      <c r="C155">
        <f ca="1" t="shared" si="18"/>
        <v>1.3849881988089918</v>
      </c>
      <c r="D155">
        <f t="shared" si="13"/>
        <v>-0.26785243697702177</v>
      </c>
      <c r="E155">
        <f t="shared" si="14"/>
        <v>1.3674761899844257</v>
      </c>
      <c r="F155">
        <f t="shared" si="15"/>
        <v>-0.3662818299953812</v>
      </c>
      <c r="G155">
        <f t="shared" si="16"/>
        <v>1.3697049268949957</v>
      </c>
      <c r="H155">
        <f t="shared" si="17"/>
        <v>1.460838976755084</v>
      </c>
    </row>
    <row r="156" spans="1:8" ht="12.75">
      <c r="A156">
        <v>155</v>
      </c>
      <c r="B156">
        <f ca="1" t="shared" si="18"/>
        <v>1.432444054006095</v>
      </c>
      <c r="C156">
        <f ca="1" t="shared" si="18"/>
        <v>-0.09710017199206075</v>
      </c>
      <c r="D156">
        <f t="shared" si="13"/>
        <v>1.4279898143165766</v>
      </c>
      <c r="E156">
        <f t="shared" si="14"/>
        <v>-0.11461218081662684</v>
      </c>
      <c r="F156">
        <f t="shared" si="15"/>
        <v>-0.16366502680275286</v>
      </c>
      <c r="G156">
        <f t="shared" si="16"/>
        <v>-0.12649414703281792</v>
      </c>
      <c r="H156">
        <f t="shared" si="17"/>
        <v>-0.13491050275757316</v>
      </c>
    </row>
    <row r="157" spans="1:8" ht="12.75">
      <c r="A157">
        <v>156</v>
      </c>
      <c r="B157">
        <f ca="1" t="shared" si="18"/>
        <v>1.2322167100131431</v>
      </c>
      <c r="C157">
        <f ca="1" t="shared" si="18"/>
        <v>-0.14570032032350333</v>
      </c>
      <c r="D157">
        <f t="shared" si="13"/>
        <v>1.2277624703236247</v>
      </c>
      <c r="E157">
        <f t="shared" si="14"/>
        <v>-0.16321232914806943</v>
      </c>
      <c r="F157">
        <f t="shared" si="15"/>
        <v>-0.20038597242210626</v>
      </c>
      <c r="G157">
        <f t="shared" si="16"/>
        <v>-0.1734282508917931</v>
      </c>
      <c r="H157">
        <f t="shared" si="17"/>
        <v>-0.184967392318224</v>
      </c>
    </row>
    <row r="158" spans="1:8" ht="12.75">
      <c r="A158">
        <v>157</v>
      </c>
      <c r="B158">
        <f ca="1" t="shared" si="18"/>
        <v>0.851064224235391</v>
      </c>
      <c r="C158">
        <f ca="1" t="shared" si="18"/>
        <v>0.6655060778006341</v>
      </c>
      <c r="D158">
        <f t="shared" si="13"/>
        <v>0.8466099845458724</v>
      </c>
      <c r="E158">
        <f t="shared" si="14"/>
        <v>0.647994068976068</v>
      </c>
      <c r="F158">
        <f t="shared" si="15"/>
        <v>0.548598248721646</v>
      </c>
      <c r="G158">
        <f t="shared" si="16"/>
        <v>0.6409496271083377</v>
      </c>
      <c r="H158">
        <f t="shared" si="17"/>
        <v>0.6835955533423274</v>
      </c>
    </row>
    <row r="159" spans="1:8" ht="12.75">
      <c r="A159">
        <v>158</v>
      </c>
      <c r="B159">
        <f ca="1" t="shared" si="18"/>
        <v>-0.2834640876230968</v>
      </c>
      <c r="C159">
        <f ca="1" t="shared" si="18"/>
        <v>-0.6487948039938893</v>
      </c>
      <c r="D159">
        <f t="shared" si="13"/>
        <v>-0.28791832731261535</v>
      </c>
      <c r="E159">
        <f t="shared" si="14"/>
        <v>-0.6663068128184554</v>
      </c>
      <c r="F159">
        <f t="shared" si="15"/>
        <v>0.19184194302368957</v>
      </c>
      <c r="G159">
        <f t="shared" si="16"/>
        <v>-0.6639111123702781</v>
      </c>
      <c r="H159">
        <f t="shared" si="17"/>
        <v>-0.7080847933064919</v>
      </c>
    </row>
    <row r="160" spans="1:8" ht="12.75">
      <c r="A160">
        <v>159</v>
      </c>
      <c r="B160">
        <f ca="1" t="shared" si="18"/>
        <v>-1.5032395209923384</v>
      </c>
      <c r="C160">
        <f ca="1" t="shared" si="18"/>
        <v>0.32140564617995926</v>
      </c>
      <c r="D160">
        <f t="shared" si="13"/>
        <v>-1.5076937606818568</v>
      </c>
      <c r="E160">
        <f t="shared" si="14"/>
        <v>0.30389363735539315</v>
      </c>
      <c r="F160">
        <f t="shared" si="15"/>
        <v>-0.4581785409516411</v>
      </c>
      <c r="G160">
        <f t="shared" si="16"/>
        <v>0.3164388012978668</v>
      </c>
      <c r="H160">
        <f t="shared" si="17"/>
        <v>0.33749322618083805</v>
      </c>
    </row>
    <row r="161" spans="1:8" ht="12.75">
      <c r="A161">
        <v>160</v>
      </c>
      <c r="B161">
        <f ca="1" t="shared" si="18"/>
        <v>-1.4957044953431238</v>
      </c>
      <c r="C161">
        <f ca="1" t="shared" si="18"/>
        <v>0.7854461523389968</v>
      </c>
      <c r="D161">
        <f t="shared" si="13"/>
        <v>-1.5001587350326422</v>
      </c>
      <c r="E161">
        <f t="shared" si="14"/>
        <v>0.7679341435144308</v>
      </c>
      <c r="F161">
        <f t="shared" si="15"/>
        <v>-1.152023113322984</v>
      </c>
      <c r="G161">
        <f t="shared" si="16"/>
        <v>0.7804166102868655</v>
      </c>
      <c r="H161">
        <f t="shared" si="17"/>
        <v>0.832342046836731</v>
      </c>
    </row>
    <row r="162" spans="1:8" ht="12.75">
      <c r="A162">
        <v>161</v>
      </c>
      <c r="B162">
        <f ca="1" t="shared" si="18"/>
        <v>0.593662428520731</v>
      </c>
      <c r="C162">
        <f ca="1" t="shared" si="18"/>
        <v>0.10923227455628817</v>
      </c>
      <c r="D162">
        <f t="shared" si="13"/>
        <v>0.5892081888312125</v>
      </c>
      <c r="E162">
        <f t="shared" si="14"/>
        <v>0.09172026573172208</v>
      </c>
      <c r="F162">
        <f t="shared" si="15"/>
        <v>0.054042331650905495</v>
      </c>
      <c r="G162">
        <f t="shared" si="16"/>
        <v>0.0868176034551384</v>
      </c>
      <c r="H162">
        <f t="shared" si="17"/>
        <v>0.09259405913304114</v>
      </c>
    </row>
    <row r="163" spans="1:8" ht="12.75">
      <c r="A163">
        <v>162</v>
      </c>
      <c r="B163">
        <f ca="1" t="shared" si="18"/>
        <v>0.40690890873560825</v>
      </c>
      <c r="C163">
        <f ca="1" t="shared" si="18"/>
        <v>-0.4089182813624538</v>
      </c>
      <c r="D163">
        <f t="shared" si="13"/>
        <v>0.40245466904608973</v>
      </c>
      <c r="E163">
        <f t="shared" si="14"/>
        <v>-0.4264302901870199</v>
      </c>
      <c r="F163">
        <f t="shared" si="15"/>
        <v>-0.1716188613084451</v>
      </c>
      <c r="G163">
        <f t="shared" si="16"/>
        <v>-0.42977902050232863</v>
      </c>
      <c r="H163">
        <f t="shared" si="17"/>
        <v>-0.4583745974869778</v>
      </c>
    </row>
    <row r="164" spans="1:8" ht="12.75">
      <c r="A164">
        <v>163</v>
      </c>
      <c r="B164">
        <f ca="1" t="shared" si="18"/>
        <v>-0.28122743310331866</v>
      </c>
      <c r="C164">
        <f ca="1" t="shared" si="18"/>
        <v>2.5584478415626</v>
      </c>
      <c r="D164">
        <f t="shared" si="13"/>
        <v>-0.2856816727928372</v>
      </c>
      <c r="E164">
        <f t="shared" si="14"/>
        <v>2.5409358327380343</v>
      </c>
      <c r="F164">
        <f t="shared" si="15"/>
        <v>-0.7258987991558624</v>
      </c>
      <c r="G164">
        <f t="shared" si="16"/>
        <v>2.543312922511839</v>
      </c>
      <c r="H164">
        <f t="shared" si="17"/>
        <v>2.712533608032356</v>
      </c>
    </row>
    <row r="165" spans="1:8" ht="12.75">
      <c r="A165">
        <v>164</v>
      </c>
      <c r="B165">
        <f ca="1" t="shared" si="18"/>
        <v>0.4741028892885242</v>
      </c>
      <c r="C165">
        <f ca="1" t="shared" si="18"/>
        <v>0.5453574893429509</v>
      </c>
      <c r="D165">
        <f t="shared" si="13"/>
        <v>0.46964864959900565</v>
      </c>
      <c r="E165">
        <f t="shared" si="14"/>
        <v>0.5278454805183849</v>
      </c>
      <c r="F165">
        <f t="shared" si="15"/>
        <v>0.2479019171223977</v>
      </c>
      <c r="G165">
        <f t="shared" si="16"/>
        <v>0.5239376449497636</v>
      </c>
      <c r="H165">
        <f t="shared" si="17"/>
        <v>0.5587981163701817</v>
      </c>
    </row>
    <row r="166" spans="1:8" ht="12.75">
      <c r="A166">
        <v>165</v>
      </c>
      <c r="B166">
        <f ca="1" t="shared" si="18"/>
        <v>0.22264925817856895</v>
      </c>
      <c r="C166">
        <f ca="1" t="shared" si="18"/>
        <v>-0.7705202004280116</v>
      </c>
      <c r="D166">
        <f t="shared" si="13"/>
        <v>0.21819501848905046</v>
      </c>
      <c r="E166">
        <f t="shared" si="14"/>
        <v>-0.7880322092525777</v>
      </c>
      <c r="F166">
        <f t="shared" si="15"/>
        <v>-0.17194470246783347</v>
      </c>
      <c r="G166">
        <f t="shared" si="16"/>
        <v>-0.7898477585038648</v>
      </c>
      <c r="H166">
        <f t="shared" si="17"/>
        <v>-0.8424007015443394</v>
      </c>
    </row>
    <row r="167" spans="1:8" ht="12.75">
      <c r="A167">
        <v>166</v>
      </c>
      <c r="B167">
        <f ca="1" t="shared" si="18"/>
        <v>1.281062014126456</v>
      </c>
      <c r="C167">
        <f ca="1" t="shared" si="18"/>
        <v>-0.22989969525114823</v>
      </c>
      <c r="D167">
        <f t="shared" si="13"/>
        <v>1.2766077744369375</v>
      </c>
      <c r="E167">
        <f t="shared" si="14"/>
        <v>-0.24741170407571433</v>
      </c>
      <c r="F167">
        <f t="shared" si="15"/>
        <v>-0.31584770490974784</v>
      </c>
      <c r="G167">
        <f t="shared" si="16"/>
        <v>-0.25803405606668156</v>
      </c>
      <c r="H167">
        <f t="shared" si="17"/>
        <v>-0.27520248998951913</v>
      </c>
    </row>
    <row r="168" spans="1:8" ht="12.75">
      <c r="A168">
        <v>167</v>
      </c>
      <c r="B168">
        <f ca="1" t="shared" si="18"/>
        <v>0.16525389094881698</v>
      </c>
      <c r="C168">
        <f ca="1" t="shared" si="18"/>
        <v>0.1104150099325363</v>
      </c>
      <c r="D168">
        <f t="shared" si="13"/>
        <v>0.1607996512592985</v>
      </c>
      <c r="E168">
        <f t="shared" si="14"/>
        <v>0.09290300110797022</v>
      </c>
      <c r="F168">
        <f t="shared" si="15"/>
        <v>0.014938770179103831</v>
      </c>
      <c r="G168">
        <f t="shared" si="16"/>
        <v>0.09156502516116509</v>
      </c>
      <c r="H168">
        <f t="shared" si="17"/>
        <v>0.09765735308130666</v>
      </c>
    </row>
    <row r="169" spans="1:8" ht="12.75">
      <c r="A169">
        <v>168</v>
      </c>
      <c r="B169">
        <f ca="1" t="shared" si="18"/>
        <v>-0.17557416163100859</v>
      </c>
      <c r="C169">
        <f ca="1" t="shared" si="18"/>
        <v>0.16697531731100024</v>
      </c>
      <c r="D169">
        <f t="shared" si="13"/>
        <v>-0.18002840132052708</v>
      </c>
      <c r="E169">
        <f t="shared" si="14"/>
        <v>0.14946330848643413</v>
      </c>
      <c r="F169">
        <f t="shared" si="15"/>
        <v>-0.026907640482889506</v>
      </c>
      <c r="G169">
        <f t="shared" si="16"/>
        <v>0.1509612823242021</v>
      </c>
      <c r="H169">
        <f t="shared" si="17"/>
        <v>0.16100557198114615</v>
      </c>
    </row>
    <row r="170" spans="1:8" ht="12.75">
      <c r="A170">
        <v>169</v>
      </c>
      <c r="B170">
        <f ca="1" t="shared" si="18"/>
        <v>0.08202651676286751</v>
      </c>
      <c r="C170">
        <f ca="1" t="shared" si="18"/>
        <v>0.9676518909721883</v>
      </c>
      <c r="D170">
        <f t="shared" si="13"/>
        <v>0.07757227707334902</v>
      </c>
      <c r="E170">
        <f t="shared" si="14"/>
        <v>0.9501398821476222</v>
      </c>
      <c r="F170">
        <f t="shared" si="15"/>
        <v>0.07370451419639454</v>
      </c>
      <c r="G170">
        <f t="shared" si="16"/>
        <v>0.9494944215384093</v>
      </c>
      <c r="H170">
        <f t="shared" si="17"/>
        <v>1.0126695406865285</v>
      </c>
    </row>
    <row r="171" spans="1:8" ht="12.75">
      <c r="A171">
        <v>170</v>
      </c>
      <c r="B171">
        <f ca="1" t="shared" si="18"/>
        <v>-0.7379061997954357</v>
      </c>
      <c r="C171">
        <f ca="1" t="shared" si="18"/>
        <v>0.05967479845152682</v>
      </c>
      <c r="D171">
        <f t="shared" si="13"/>
        <v>-0.7423604394849542</v>
      </c>
      <c r="E171">
        <f t="shared" si="14"/>
        <v>0.042162789626960726</v>
      </c>
      <c r="F171">
        <f t="shared" si="15"/>
        <v>-0.03129998703738223</v>
      </c>
      <c r="G171">
        <f t="shared" si="16"/>
        <v>0.04833979563482116</v>
      </c>
      <c r="H171">
        <f t="shared" si="17"/>
        <v>0.051556109790598444</v>
      </c>
    </row>
    <row r="172" spans="1:8" ht="12.75">
      <c r="A172">
        <v>171</v>
      </c>
      <c r="B172">
        <f ca="1" t="shared" si="18"/>
        <v>-0.2613383388935582</v>
      </c>
      <c r="C172">
        <f ca="1" t="shared" si="18"/>
        <v>-0.32171205772543643</v>
      </c>
      <c r="D172">
        <f t="shared" si="13"/>
        <v>-0.2657925785830767</v>
      </c>
      <c r="E172">
        <f t="shared" si="14"/>
        <v>-0.33922406655000253</v>
      </c>
      <c r="F172">
        <f t="shared" si="15"/>
        <v>0.09016323936576238</v>
      </c>
      <c r="G172">
        <f t="shared" si="16"/>
        <v>-0.3370124692349685</v>
      </c>
      <c r="H172">
        <f t="shared" si="17"/>
        <v>-0.35943577411739713</v>
      </c>
    </row>
    <row r="173" spans="1:8" ht="12.75">
      <c r="A173">
        <v>172</v>
      </c>
      <c r="B173">
        <f ca="1" t="shared" si="18"/>
        <v>0.8067490883662847</v>
      </c>
      <c r="C173">
        <f ca="1" t="shared" si="18"/>
        <v>-0.06492055594017121</v>
      </c>
      <c r="D173">
        <f t="shared" si="13"/>
        <v>0.8022948486767661</v>
      </c>
      <c r="E173">
        <f t="shared" si="14"/>
        <v>-0.0824325647647373</v>
      </c>
      <c r="F173">
        <f t="shared" si="15"/>
        <v>-0.06613522207396264</v>
      </c>
      <c r="G173">
        <f t="shared" si="16"/>
        <v>-0.08910827084599098</v>
      </c>
      <c r="H173">
        <f t="shared" si="17"/>
        <v>-0.09503713730384475</v>
      </c>
    </row>
    <row r="174" spans="1:8" ht="12.75">
      <c r="A174">
        <v>173</v>
      </c>
      <c r="B174">
        <f ca="1" t="shared" si="18"/>
        <v>1.2585081295166987</v>
      </c>
      <c r="C174">
        <f ca="1" t="shared" si="18"/>
        <v>-0.2658417826866347</v>
      </c>
      <c r="D174">
        <f t="shared" si="13"/>
        <v>1.2540538898271802</v>
      </c>
      <c r="E174">
        <f t="shared" si="14"/>
        <v>-0.2833537915112008</v>
      </c>
      <c r="F174">
        <f t="shared" si="15"/>
        <v>-0.35534092444190124</v>
      </c>
      <c r="G174">
        <f t="shared" si="16"/>
        <v>-0.2937884779514125</v>
      </c>
      <c r="H174">
        <f t="shared" si="17"/>
        <v>-0.31333585145662296</v>
      </c>
    </row>
    <row r="175" spans="1:8" ht="12.75">
      <c r="A175">
        <v>174</v>
      </c>
      <c r="B175">
        <f ca="1" t="shared" si="18"/>
        <v>-0.6993843625942995</v>
      </c>
      <c r="C175">
        <f ca="1" t="shared" si="18"/>
        <v>-0.8060189681106396</v>
      </c>
      <c r="D175">
        <f t="shared" si="13"/>
        <v>-0.703838602283818</v>
      </c>
      <c r="E175">
        <f t="shared" si="14"/>
        <v>-0.8235309769352056</v>
      </c>
      <c r="F175">
        <f t="shared" si="15"/>
        <v>0.5796328917435023</v>
      </c>
      <c r="G175">
        <f t="shared" si="16"/>
        <v>-0.817674502042918</v>
      </c>
      <c r="H175">
        <f t="shared" si="17"/>
        <v>-0.8720789123471344</v>
      </c>
    </row>
    <row r="176" spans="1:8" ht="12.75">
      <c r="A176">
        <v>175</v>
      </c>
      <c r="B176">
        <f ca="1" t="shared" si="18"/>
        <v>1.706511558686099</v>
      </c>
      <c r="C176">
        <f ca="1" t="shared" si="18"/>
        <v>0.6098730045951526</v>
      </c>
      <c r="D176">
        <f t="shared" si="13"/>
        <v>1.7020573189965806</v>
      </c>
      <c r="E176">
        <f t="shared" si="14"/>
        <v>0.5923609957705865</v>
      </c>
      <c r="F176">
        <f t="shared" si="15"/>
        <v>1.0082323683394294</v>
      </c>
      <c r="G176">
        <f t="shared" si="16"/>
        <v>0.5781985785323256</v>
      </c>
      <c r="H176">
        <f t="shared" si="17"/>
        <v>0.6166693301886323</v>
      </c>
    </row>
    <row r="177" spans="1:8" ht="12.75">
      <c r="A177">
        <v>176</v>
      </c>
      <c r="B177">
        <f ca="1" t="shared" si="18"/>
        <v>1.355632430633873</v>
      </c>
      <c r="C177">
        <f ca="1" t="shared" si="18"/>
        <v>1.0555276224061525</v>
      </c>
      <c r="D177">
        <f t="shared" si="13"/>
        <v>1.3511781909443545</v>
      </c>
      <c r="E177">
        <f t="shared" si="14"/>
        <v>1.0380156135815863</v>
      </c>
      <c r="F177">
        <f t="shared" si="15"/>
        <v>1.402544058931162</v>
      </c>
      <c r="G177">
        <f t="shared" si="16"/>
        <v>1.0267727787546876</v>
      </c>
      <c r="H177">
        <f t="shared" si="17"/>
        <v>1.0950896547304025</v>
      </c>
    </row>
    <row r="178" spans="1:8" ht="12.75">
      <c r="A178">
        <v>177</v>
      </c>
      <c r="B178">
        <f ca="1" t="shared" si="18"/>
        <v>-2.011098418304078</v>
      </c>
      <c r="C178">
        <f ca="1" t="shared" si="18"/>
        <v>0.47097153763900046</v>
      </c>
      <c r="D178">
        <f t="shared" si="13"/>
        <v>-2.0155526579935965</v>
      </c>
      <c r="E178">
        <f t="shared" si="14"/>
        <v>0.45345952881443435</v>
      </c>
      <c r="F178">
        <f t="shared" si="15"/>
        <v>-0.913971558594457</v>
      </c>
      <c r="G178">
        <f t="shared" si="16"/>
        <v>0.4702304667785092</v>
      </c>
      <c r="H178">
        <f t="shared" si="17"/>
        <v>0.5015175023754911</v>
      </c>
    </row>
    <row r="179" spans="1:8" ht="12.75">
      <c r="A179">
        <v>178</v>
      </c>
      <c r="B179">
        <f ca="1" t="shared" si="18"/>
        <v>0.9896091339493884</v>
      </c>
      <c r="C179">
        <f ca="1" t="shared" si="18"/>
        <v>-0.9715451604647829</v>
      </c>
      <c r="D179">
        <f t="shared" si="13"/>
        <v>0.9851548942598699</v>
      </c>
      <c r="E179">
        <f t="shared" si="14"/>
        <v>-0.989057169289349</v>
      </c>
      <c r="F179">
        <f t="shared" si="15"/>
        <v>-0.9743745110282148</v>
      </c>
      <c r="G179">
        <f t="shared" si="16"/>
        <v>-0.9972544106519656</v>
      </c>
      <c r="H179">
        <f t="shared" si="17"/>
        <v>-1.063607266218876</v>
      </c>
    </row>
    <row r="180" spans="1:8" ht="12.75">
      <c r="A180">
        <v>179</v>
      </c>
      <c r="B180">
        <f ca="1" t="shared" si="18"/>
        <v>0.37796418761121964</v>
      </c>
      <c r="C180">
        <f ca="1" t="shared" si="18"/>
        <v>0.6054645534572838</v>
      </c>
      <c r="D180">
        <f t="shared" si="13"/>
        <v>0.3735099479217011</v>
      </c>
      <c r="E180">
        <f t="shared" si="14"/>
        <v>0.5879525446327177</v>
      </c>
      <c r="F180">
        <f t="shared" si="15"/>
        <v>0.21960612432619805</v>
      </c>
      <c r="G180">
        <f t="shared" si="16"/>
        <v>0.5848446565104618</v>
      </c>
      <c r="H180">
        <f t="shared" si="17"/>
        <v>0.6237576085195164</v>
      </c>
    </row>
    <row r="181" spans="1:8" ht="12.75">
      <c r="A181">
        <v>180</v>
      </c>
      <c r="B181">
        <f ca="1" t="shared" si="18"/>
        <v>-0.327071409102492</v>
      </c>
      <c r="C181">
        <f ca="1" t="shared" si="18"/>
        <v>-0.22609872002437037</v>
      </c>
      <c r="D181">
        <f t="shared" si="13"/>
        <v>-0.3315256487920105</v>
      </c>
      <c r="E181">
        <f t="shared" si="14"/>
        <v>-0.24361072884893648</v>
      </c>
      <c r="F181">
        <f t="shared" si="15"/>
        <v>0.08076320493433822</v>
      </c>
      <c r="G181">
        <f t="shared" si="16"/>
        <v>-0.24085218217076373</v>
      </c>
      <c r="H181">
        <f t="shared" si="17"/>
        <v>-0.2568774109246822</v>
      </c>
    </row>
    <row r="182" spans="1:8" ht="12.75">
      <c r="A182">
        <v>181</v>
      </c>
      <c r="B182">
        <f ca="1" t="shared" si="18"/>
        <v>-1.1191224975012708</v>
      </c>
      <c r="C182">
        <f ca="1" t="shared" si="18"/>
        <v>0.12146741645643927</v>
      </c>
      <c r="D182">
        <f t="shared" si="13"/>
        <v>-1.1235767371907892</v>
      </c>
      <c r="E182">
        <f t="shared" si="14"/>
        <v>0.10395540763187318</v>
      </c>
      <c r="F182">
        <f t="shared" si="15"/>
        <v>-0.11680187772035854</v>
      </c>
      <c r="G182">
        <f t="shared" si="16"/>
        <v>0.11330442447971989</v>
      </c>
      <c r="H182">
        <f t="shared" si="17"/>
        <v>0.12084319496024325</v>
      </c>
    </row>
    <row r="183" spans="1:8" ht="12.75">
      <c r="A183">
        <v>182</v>
      </c>
      <c r="B183">
        <f ca="1" t="shared" si="18"/>
        <v>0.4672082473363204</v>
      </c>
      <c r="C183">
        <f ca="1" t="shared" si="18"/>
        <v>-0.39997792018727885</v>
      </c>
      <c r="D183">
        <f t="shared" si="13"/>
        <v>0.46275400764680186</v>
      </c>
      <c r="E183">
        <f t="shared" si="14"/>
        <v>-0.41748992901184495</v>
      </c>
      <c r="F183">
        <f t="shared" si="15"/>
        <v>-0.19319513780241007</v>
      </c>
      <c r="G183">
        <f t="shared" si="16"/>
        <v>-0.42134039589202915</v>
      </c>
      <c r="H183">
        <f t="shared" si="17"/>
        <v>-0.449374504475065</v>
      </c>
    </row>
    <row r="184" spans="1:8" ht="12.75">
      <c r="A184">
        <v>183</v>
      </c>
      <c r="B184">
        <f ca="1" t="shared" si="18"/>
        <v>0.05428457659929528</v>
      </c>
      <c r="C184">
        <f ca="1" t="shared" si="18"/>
        <v>-1.7390894838123345</v>
      </c>
      <c r="D184">
        <f t="shared" si="13"/>
        <v>0.049830336909776785</v>
      </c>
      <c r="E184">
        <f t="shared" si="14"/>
        <v>-1.7566014926369007</v>
      </c>
      <c r="F184">
        <f t="shared" si="15"/>
        <v>-0.08753204419431354</v>
      </c>
      <c r="G184">
        <f t="shared" si="16"/>
        <v>-1.75701611910956</v>
      </c>
      <c r="H184">
        <f t="shared" si="17"/>
        <v>-1.8739201262864171</v>
      </c>
    </row>
    <row r="185" spans="1:8" ht="12.75">
      <c r="A185">
        <v>184</v>
      </c>
      <c r="B185">
        <f ca="1" t="shared" si="18"/>
        <v>0.37024393386133714</v>
      </c>
      <c r="C185">
        <f ca="1" t="shared" si="18"/>
        <v>-1.1994833382674872</v>
      </c>
      <c r="D185">
        <f t="shared" si="13"/>
        <v>0.3657896941718186</v>
      </c>
      <c r="E185">
        <f t="shared" si="14"/>
        <v>-1.2169953470920534</v>
      </c>
      <c r="F185">
        <f t="shared" si="15"/>
        <v>-0.44516435582132846</v>
      </c>
      <c r="G185">
        <f t="shared" si="16"/>
        <v>-1.2200389968049614</v>
      </c>
      <c r="H185">
        <f t="shared" si="17"/>
        <v>-1.3012149439617897</v>
      </c>
    </row>
    <row r="186" spans="1:8" ht="12.75">
      <c r="A186">
        <v>185</v>
      </c>
      <c r="B186">
        <f ca="1" t="shared" si="18"/>
        <v>-1.2988075789294768</v>
      </c>
      <c r="C186">
        <f ca="1" t="shared" si="18"/>
        <v>-0.7272836632072242</v>
      </c>
      <c r="D186">
        <f t="shared" si="13"/>
        <v>-1.3032618186189953</v>
      </c>
      <c r="E186">
        <f t="shared" si="14"/>
        <v>-0.7447956720317902</v>
      </c>
      <c r="F186">
        <f t="shared" si="15"/>
        <v>0.9706637620317077</v>
      </c>
      <c r="G186">
        <f t="shared" si="16"/>
        <v>-0.7339515380299705</v>
      </c>
      <c r="H186">
        <f t="shared" si="17"/>
        <v>-0.7827853961466534</v>
      </c>
    </row>
    <row r="187" spans="1:8" ht="12.75">
      <c r="A187">
        <v>186</v>
      </c>
      <c r="B187">
        <f ca="1" t="shared" si="18"/>
        <v>0.8496369499189111</v>
      </c>
      <c r="C187">
        <f ca="1" t="shared" si="18"/>
        <v>-0.8589419200250992</v>
      </c>
      <c r="D187">
        <f t="shared" si="13"/>
        <v>0.8451827102293926</v>
      </c>
      <c r="E187">
        <f t="shared" si="14"/>
        <v>-0.8764539288496652</v>
      </c>
      <c r="F187">
        <f t="shared" si="15"/>
        <v>-0.7407637069763593</v>
      </c>
      <c r="G187">
        <f t="shared" si="16"/>
        <v>-0.883486494704668</v>
      </c>
      <c r="H187">
        <f t="shared" si="17"/>
        <v>-0.942269741138374</v>
      </c>
    </row>
    <row r="188" spans="1:8" ht="12.75">
      <c r="A188">
        <v>187</v>
      </c>
      <c r="B188">
        <f ca="1" t="shared" si="18"/>
        <v>-0.26161611853186284</v>
      </c>
      <c r="C188">
        <f ca="1" t="shared" si="18"/>
        <v>-0.1147847706174612</v>
      </c>
      <c r="D188">
        <f t="shared" si="13"/>
        <v>-0.26607035822138136</v>
      </c>
      <c r="E188">
        <f t="shared" si="14"/>
        <v>-0.1322967794420273</v>
      </c>
      <c r="F188">
        <f t="shared" si="15"/>
        <v>0.035200251497675285</v>
      </c>
      <c r="G188">
        <f t="shared" si="16"/>
        <v>-0.13008287078818348</v>
      </c>
      <c r="H188">
        <f t="shared" si="17"/>
        <v>-0.13873800416733248</v>
      </c>
    </row>
    <row r="189" spans="1:8" ht="12.75">
      <c r="A189">
        <v>188</v>
      </c>
      <c r="B189">
        <f ca="1" t="shared" si="18"/>
        <v>-0.8028033593510311</v>
      </c>
      <c r="C189">
        <f ca="1" t="shared" si="18"/>
        <v>0.4707231488824435</v>
      </c>
      <c r="D189">
        <f t="shared" si="13"/>
        <v>-0.8072575990405496</v>
      </c>
      <c r="E189">
        <f t="shared" si="14"/>
        <v>0.4532111400578774</v>
      </c>
      <c r="F189">
        <f t="shared" si="15"/>
        <v>-0.3658581367815524</v>
      </c>
      <c r="G189">
        <f t="shared" si="16"/>
        <v>0.4599281400136186</v>
      </c>
      <c r="H189">
        <f t="shared" si="17"/>
        <v>0.49052970478938146</v>
      </c>
    </row>
    <row r="190" spans="1:8" ht="12.75">
      <c r="A190">
        <v>189</v>
      </c>
      <c r="B190">
        <f ca="1" t="shared" si="18"/>
        <v>-0.28182903442555707</v>
      </c>
      <c r="C190">
        <f ca="1" t="shared" si="18"/>
        <v>0.13713653332903536</v>
      </c>
      <c r="D190">
        <f t="shared" si="13"/>
        <v>-0.2862832741150756</v>
      </c>
      <c r="E190">
        <f t="shared" si="14"/>
        <v>0.11962452450446927</v>
      </c>
      <c r="F190">
        <f t="shared" si="15"/>
        <v>-0.03424650053959855</v>
      </c>
      <c r="G190">
        <f t="shared" si="16"/>
        <v>0.12200662006088882</v>
      </c>
      <c r="H190">
        <f t="shared" si="17"/>
        <v>0.130124395778536</v>
      </c>
    </row>
    <row r="191" spans="1:8" ht="12.75">
      <c r="A191">
        <v>190</v>
      </c>
      <c r="B191">
        <f ca="1" t="shared" si="18"/>
        <v>0.4375248963964856</v>
      </c>
      <c r="C191">
        <f ca="1" t="shared" si="18"/>
        <v>1.0459577151779191</v>
      </c>
      <c r="D191">
        <f t="shared" si="13"/>
        <v>0.4330706567069671</v>
      </c>
      <c r="E191">
        <f t="shared" si="14"/>
        <v>1.028445706353353</v>
      </c>
      <c r="F191">
        <f t="shared" si="15"/>
        <v>0.4453896574379072</v>
      </c>
      <c r="G191">
        <f t="shared" si="16"/>
        <v>1.0248422276305873</v>
      </c>
      <c r="H191">
        <f t="shared" si="17"/>
        <v>1.0930306533547578</v>
      </c>
    </row>
    <row r="192" spans="1:8" ht="12.75">
      <c r="A192">
        <v>191</v>
      </c>
      <c r="B192">
        <f ca="1" t="shared" si="18"/>
        <v>-0.646125847316793</v>
      </c>
      <c r="C192">
        <f ca="1" t="shared" si="18"/>
        <v>-1.6542589843907116</v>
      </c>
      <c r="D192">
        <f t="shared" si="13"/>
        <v>-0.6505800870063115</v>
      </c>
      <c r="E192">
        <f t="shared" si="14"/>
        <v>-1.6717709932152778</v>
      </c>
      <c r="F192">
        <f t="shared" si="15"/>
        <v>1.0876209182206233</v>
      </c>
      <c r="G192">
        <f t="shared" si="16"/>
        <v>-1.6663576698587417</v>
      </c>
      <c r="H192">
        <f t="shared" si="17"/>
        <v>-1.7772296686285096</v>
      </c>
    </row>
    <row r="193" spans="1:8" ht="12.75">
      <c r="A193">
        <v>192</v>
      </c>
      <c r="B193">
        <f ca="1" t="shared" si="18"/>
        <v>-1.249048012835328</v>
      </c>
      <c r="C193">
        <f ca="1" t="shared" si="18"/>
        <v>1.240225609086167</v>
      </c>
      <c r="D193">
        <f t="shared" si="13"/>
        <v>-1.2535022525248465</v>
      </c>
      <c r="E193">
        <f t="shared" si="14"/>
        <v>1.2227136002616008</v>
      </c>
      <c r="F193">
        <f t="shared" si="15"/>
        <v>-1.5326742521206813</v>
      </c>
      <c r="G193">
        <f t="shared" si="16"/>
        <v>1.2331436966580152</v>
      </c>
      <c r="H193">
        <f t="shared" si="17"/>
        <v>1.3151915720282557</v>
      </c>
    </row>
    <row r="194" spans="1:8" ht="12.75">
      <c r="A194">
        <v>193</v>
      </c>
      <c r="B194">
        <f ca="1" t="shared" si="18"/>
        <v>-0.9186449190213091</v>
      </c>
      <c r="C194">
        <f ca="1" t="shared" si="18"/>
        <v>-0.5253061624010325</v>
      </c>
      <c r="D194">
        <f aca="true" t="shared" si="19" ref="D194:D257">B194-K$2</f>
        <v>-0.9230991587108276</v>
      </c>
      <c r="E194">
        <f aca="true" t="shared" si="20" ref="E194:E257">C194-M$2</f>
        <v>-0.5428181712255985</v>
      </c>
      <c r="F194">
        <f aca="true" t="shared" si="21" ref="F194:F257">D194*E194</f>
        <v>0.5010749971912999</v>
      </c>
      <c r="G194">
        <f t="shared" si="16"/>
        <v>-0.5351372809923263</v>
      </c>
      <c r="H194">
        <f t="shared" si="17"/>
        <v>-0.5707429261866547</v>
      </c>
    </row>
    <row r="195" spans="1:8" ht="12.75">
      <c r="A195">
        <v>194</v>
      </c>
      <c r="B195">
        <f ca="1" t="shared" si="18"/>
        <v>0.11633218145385568</v>
      </c>
      <c r="C195">
        <f ca="1" t="shared" si="18"/>
        <v>0.9222284469347732</v>
      </c>
      <c r="D195">
        <f t="shared" si="19"/>
        <v>0.11187794176433719</v>
      </c>
      <c r="E195">
        <f t="shared" si="20"/>
        <v>0.9047164381102072</v>
      </c>
      <c r="F195">
        <f t="shared" si="21"/>
        <v>0.10121781297613233</v>
      </c>
      <c r="G195">
        <f aca="true" t="shared" si="22" ref="G195:G258">E195-M$9/K$5^2*D195</f>
        <v>0.9037855281617934</v>
      </c>
      <c r="H195">
        <f aca="true" t="shared" si="23" ref="H195:H258">G195/O$3</f>
        <v>0.9639193816429508</v>
      </c>
    </row>
    <row r="196" spans="1:8" ht="12.75">
      <c r="A196">
        <v>195</v>
      </c>
      <c r="B196">
        <f aca="true" ca="1" t="shared" si="24" ref="B196:C259">NORMSINV(RAND())</f>
        <v>-0.41107517031944985</v>
      </c>
      <c r="C196">
        <f ca="1" t="shared" si="24"/>
        <v>1.4645889083203616</v>
      </c>
      <c r="D196">
        <f t="shared" si="19"/>
        <v>-0.41552941000896837</v>
      </c>
      <c r="E196">
        <f t="shared" si="20"/>
        <v>1.4470768994957954</v>
      </c>
      <c r="F196">
        <f t="shared" si="21"/>
        <v>-0.6013030102850951</v>
      </c>
      <c r="G196">
        <f t="shared" si="22"/>
        <v>1.4505344216448055</v>
      </c>
      <c r="H196">
        <f t="shared" si="23"/>
        <v>1.5470465051675117</v>
      </c>
    </row>
    <row r="197" spans="1:8" ht="12.75">
      <c r="A197">
        <v>196</v>
      </c>
      <c r="B197">
        <f ca="1" t="shared" si="24"/>
        <v>-1.3328246382606217</v>
      </c>
      <c r="C197">
        <f ca="1" t="shared" si="24"/>
        <v>-1.2016245908035827</v>
      </c>
      <c r="D197">
        <f t="shared" si="19"/>
        <v>-1.33727887795014</v>
      </c>
      <c r="E197">
        <f t="shared" si="20"/>
        <v>-1.219136599628149</v>
      </c>
      <c r="F197">
        <f t="shared" si="21"/>
        <v>1.63032562401868</v>
      </c>
      <c r="G197">
        <f t="shared" si="22"/>
        <v>-1.208009417704212</v>
      </c>
      <c r="H197">
        <f t="shared" si="23"/>
        <v>-1.2883849703818813</v>
      </c>
    </row>
    <row r="198" spans="1:8" ht="12.75">
      <c r="A198">
        <v>197</v>
      </c>
      <c r="B198">
        <f ca="1" t="shared" si="24"/>
        <v>1.9402253294265122</v>
      </c>
      <c r="C198">
        <f ca="1" t="shared" si="24"/>
        <v>0.13193103040063037</v>
      </c>
      <c r="D198">
        <f t="shared" si="19"/>
        <v>1.9357710897369937</v>
      </c>
      <c r="E198">
        <f t="shared" si="20"/>
        <v>0.11441902157606428</v>
      </c>
      <c r="F198">
        <f t="shared" si="21"/>
        <v>0.22148903408293855</v>
      </c>
      <c r="G198">
        <f t="shared" si="22"/>
        <v>0.09831192721170963</v>
      </c>
      <c r="H198">
        <f t="shared" si="23"/>
        <v>0.10485316386817978</v>
      </c>
    </row>
    <row r="199" spans="1:8" ht="12.75">
      <c r="A199">
        <v>198</v>
      </c>
      <c r="B199">
        <f ca="1" t="shared" si="24"/>
        <v>-0.5677821326250605</v>
      </c>
      <c r="C199">
        <f ca="1" t="shared" si="24"/>
        <v>0.9343645325433694</v>
      </c>
      <c r="D199">
        <f t="shared" si="19"/>
        <v>-0.572236372314579</v>
      </c>
      <c r="E199">
        <f t="shared" si="20"/>
        <v>0.9168525237188033</v>
      </c>
      <c r="F199">
        <f t="shared" si="21"/>
        <v>-0.5246563621203145</v>
      </c>
      <c r="G199">
        <f t="shared" si="22"/>
        <v>0.9216139675157758</v>
      </c>
      <c r="H199">
        <f t="shared" si="23"/>
        <v>0.9829340457444025</v>
      </c>
    </row>
    <row r="200" spans="1:8" ht="12.75">
      <c r="A200">
        <v>199</v>
      </c>
      <c r="B200">
        <f ca="1" t="shared" si="24"/>
        <v>0.8527373945692607</v>
      </c>
      <c r="C200">
        <f ca="1" t="shared" si="24"/>
        <v>0.3525548537348787</v>
      </c>
      <c r="D200">
        <f t="shared" si="19"/>
        <v>0.8482831548797422</v>
      </c>
      <c r="E200">
        <f t="shared" si="20"/>
        <v>0.3350428449103126</v>
      </c>
      <c r="F200">
        <f t="shared" si="21"/>
        <v>0.28421120150040413</v>
      </c>
      <c r="G200">
        <f t="shared" si="22"/>
        <v>0.3279844809871295</v>
      </c>
      <c r="H200">
        <f t="shared" si="23"/>
        <v>0.34980710384311614</v>
      </c>
    </row>
    <row r="201" spans="1:8" ht="12.75">
      <c r="A201">
        <v>200</v>
      </c>
      <c r="B201">
        <f ca="1" t="shared" si="24"/>
        <v>-0.07799576551247436</v>
      </c>
      <c r="C201">
        <f ca="1" t="shared" si="24"/>
        <v>0.6291206450679054</v>
      </c>
      <c r="D201">
        <f t="shared" si="19"/>
        <v>-0.08245000520199286</v>
      </c>
      <c r="E201">
        <f t="shared" si="20"/>
        <v>0.6116086362433394</v>
      </c>
      <c r="F201">
        <f t="shared" si="21"/>
        <v>-0.05042713523984709</v>
      </c>
      <c r="G201">
        <f t="shared" si="22"/>
        <v>0.6122946832770878</v>
      </c>
      <c r="H201">
        <f t="shared" si="23"/>
        <v>0.6530340374979542</v>
      </c>
    </row>
    <row r="202" spans="1:8" ht="12.75">
      <c r="A202">
        <v>201</v>
      </c>
      <c r="B202">
        <f ca="1" t="shared" si="24"/>
        <v>0.7483980344204306</v>
      </c>
      <c r="C202">
        <f ca="1" t="shared" si="24"/>
        <v>0.3580477683943304</v>
      </c>
      <c r="D202">
        <f t="shared" si="19"/>
        <v>0.7439437947309121</v>
      </c>
      <c r="E202">
        <f t="shared" si="20"/>
        <v>0.3405357595697643</v>
      </c>
      <c r="F202">
        <f t="shared" si="21"/>
        <v>0.25333946521590395</v>
      </c>
      <c r="G202">
        <f t="shared" si="22"/>
        <v>0.3343455788365997</v>
      </c>
      <c r="H202">
        <f t="shared" si="23"/>
        <v>0.3565914407400596</v>
      </c>
    </row>
    <row r="203" spans="1:8" ht="12.75">
      <c r="A203">
        <v>202</v>
      </c>
      <c r="B203">
        <f ca="1" t="shared" si="24"/>
        <v>1.0859850349550748</v>
      </c>
      <c r="C203">
        <f ca="1" t="shared" si="24"/>
        <v>-0.6905130364974268</v>
      </c>
      <c r="D203">
        <f t="shared" si="19"/>
        <v>1.0815307952655564</v>
      </c>
      <c r="E203">
        <f t="shared" si="20"/>
        <v>-0.7080250453219928</v>
      </c>
      <c r="F203">
        <f t="shared" si="21"/>
        <v>-0.7657508903350265</v>
      </c>
      <c r="G203">
        <f t="shared" si="22"/>
        <v>-0.7170242078106034</v>
      </c>
      <c r="H203">
        <f t="shared" si="23"/>
        <v>-0.7647317969580222</v>
      </c>
    </row>
    <row r="204" spans="1:8" ht="12.75">
      <c r="A204">
        <v>203</v>
      </c>
      <c r="B204">
        <f ca="1" t="shared" si="24"/>
        <v>-1.2594554009627372</v>
      </c>
      <c r="C204">
        <f ca="1" t="shared" si="24"/>
        <v>-0.3567000316287081</v>
      </c>
      <c r="D204">
        <f t="shared" si="19"/>
        <v>-1.2639096406522556</v>
      </c>
      <c r="E204">
        <f t="shared" si="20"/>
        <v>-0.3742120404532742</v>
      </c>
      <c r="F204">
        <f t="shared" si="21"/>
        <v>0.47297020557704517</v>
      </c>
      <c r="G204">
        <f t="shared" si="22"/>
        <v>-0.363695346636564</v>
      </c>
      <c r="H204">
        <f t="shared" si="23"/>
        <v>-0.38789401103751325</v>
      </c>
    </row>
    <row r="205" spans="1:8" ht="12.75">
      <c r="A205">
        <v>204</v>
      </c>
      <c r="B205">
        <f ca="1" t="shared" si="24"/>
        <v>0.4657462300780103</v>
      </c>
      <c r="C205">
        <f ca="1" t="shared" si="24"/>
        <v>-1.4349396717026979</v>
      </c>
      <c r="D205">
        <f t="shared" si="19"/>
        <v>0.4612919903884918</v>
      </c>
      <c r="E205">
        <f t="shared" si="20"/>
        <v>-1.452451680527264</v>
      </c>
      <c r="F205">
        <f t="shared" si="21"/>
        <v>-0.6700043266535314</v>
      </c>
      <c r="G205">
        <f t="shared" si="22"/>
        <v>-1.4562899823069015</v>
      </c>
      <c r="H205">
        <f t="shared" si="23"/>
        <v>-1.5531850151364641</v>
      </c>
    </row>
    <row r="206" spans="1:8" ht="12.75">
      <c r="A206">
        <v>205</v>
      </c>
      <c r="B206">
        <f ca="1" t="shared" si="24"/>
        <v>-0.4741875852712072</v>
      </c>
      <c r="C206">
        <f ca="1" t="shared" si="24"/>
        <v>1.4948711980794367</v>
      </c>
      <c r="D206">
        <f t="shared" si="19"/>
        <v>-0.4786418249607257</v>
      </c>
      <c r="E206">
        <f t="shared" si="20"/>
        <v>1.4773591892548705</v>
      </c>
      <c r="F206">
        <f t="shared" si="21"/>
        <v>-0.7071258984674494</v>
      </c>
      <c r="G206">
        <f t="shared" si="22"/>
        <v>1.4813418549131414</v>
      </c>
      <c r="H206">
        <f t="shared" si="23"/>
        <v>1.5799037274848673</v>
      </c>
    </row>
    <row r="207" spans="1:8" ht="12.75">
      <c r="A207">
        <v>206</v>
      </c>
      <c r="B207">
        <f ca="1" t="shared" si="24"/>
        <v>0.6479509102953207</v>
      </c>
      <c r="C207">
        <f ca="1" t="shared" si="24"/>
        <v>-1.1175766744157993</v>
      </c>
      <c r="D207">
        <f t="shared" si="19"/>
        <v>0.6434966706058022</v>
      </c>
      <c r="E207">
        <f t="shared" si="20"/>
        <v>-1.1350886832403655</v>
      </c>
      <c r="F207">
        <f t="shared" si="21"/>
        <v>-0.7304257885074992</v>
      </c>
      <c r="G207">
        <f t="shared" si="22"/>
        <v>-1.140443067160834</v>
      </c>
      <c r="H207">
        <f t="shared" si="23"/>
        <v>-1.2163230565690895</v>
      </c>
    </row>
    <row r="208" spans="1:8" ht="12.75">
      <c r="A208">
        <v>207</v>
      </c>
      <c r="B208">
        <f ca="1" t="shared" si="24"/>
        <v>0.0952073612575049</v>
      </c>
      <c r="C208">
        <f ca="1" t="shared" si="24"/>
        <v>-0.3862323141192253</v>
      </c>
      <c r="D208">
        <f t="shared" si="19"/>
        <v>0.0907531215679864</v>
      </c>
      <c r="E208">
        <f t="shared" si="20"/>
        <v>-0.4037443229437914</v>
      </c>
      <c r="F208">
        <f t="shared" si="21"/>
        <v>-0.03664105762250226</v>
      </c>
      <c r="G208">
        <f t="shared" si="22"/>
        <v>-0.4044994582491513</v>
      </c>
      <c r="H208">
        <f t="shared" si="23"/>
        <v>-0.43141304603920444</v>
      </c>
    </row>
    <row r="209" spans="1:8" ht="12.75">
      <c r="A209">
        <v>208</v>
      </c>
      <c r="B209">
        <f ca="1" t="shared" si="24"/>
        <v>-0.5812107972438076</v>
      </c>
      <c r="C209">
        <f ca="1" t="shared" si="24"/>
        <v>0.5316806413338708</v>
      </c>
      <c r="D209">
        <f t="shared" si="19"/>
        <v>-0.5856650369333262</v>
      </c>
      <c r="E209">
        <f t="shared" si="20"/>
        <v>0.5141686325093048</v>
      </c>
      <c r="F209">
        <f t="shared" si="21"/>
        <v>-0.3011305911485198</v>
      </c>
      <c r="G209">
        <f t="shared" si="22"/>
        <v>0.5190418130551874</v>
      </c>
      <c r="H209">
        <f t="shared" si="23"/>
        <v>0.5535765376820985</v>
      </c>
    </row>
    <row r="210" spans="1:8" ht="12.75">
      <c r="A210">
        <v>209</v>
      </c>
      <c r="B210">
        <f ca="1" t="shared" si="24"/>
        <v>-0.8782299766706811</v>
      </c>
      <c r="C210">
        <f ca="1" t="shared" si="24"/>
        <v>0.10117689121295406</v>
      </c>
      <c r="D210">
        <f t="shared" si="19"/>
        <v>-0.8826842163601997</v>
      </c>
      <c r="E210">
        <f t="shared" si="20"/>
        <v>0.08366488238838797</v>
      </c>
      <c r="F210">
        <f t="shared" si="21"/>
        <v>-0.0738496711478625</v>
      </c>
      <c r="G210">
        <f t="shared" si="22"/>
        <v>0.091009489424942</v>
      </c>
      <c r="H210">
        <f t="shared" si="23"/>
        <v>0.0970648544777609</v>
      </c>
    </row>
    <row r="211" spans="1:8" ht="12.75">
      <c r="A211">
        <v>210</v>
      </c>
      <c r="B211">
        <f ca="1" t="shared" si="24"/>
        <v>0.7332687616992841</v>
      </c>
      <c r="C211">
        <f ca="1" t="shared" si="24"/>
        <v>1.8042829546465469</v>
      </c>
      <c r="D211">
        <f t="shared" si="19"/>
        <v>0.7288145220097656</v>
      </c>
      <c r="E211">
        <f t="shared" si="20"/>
        <v>1.7867709458219807</v>
      </c>
      <c r="F211">
        <f t="shared" si="21"/>
        <v>1.3022246128201838</v>
      </c>
      <c r="G211">
        <f t="shared" si="22"/>
        <v>1.7807066521963753</v>
      </c>
      <c r="H211">
        <f t="shared" si="23"/>
        <v>1.899186921662396</v>
      </c>
    </row>
    <row r="212" spans="1:8" ht="12.75">
      <c r="A212">
        <v>211</v>
      </c>
      <c r="B212">
        <f ca="1" t="shared" si="24"/>
        <v>0.9311882728237932</v>
      </c>
      <c r="C212">
        <f ca="1" t="shared" si="24"/>
        <v>0.41817369502311574</v>
      </c>
      <c r="D212">
        <f t="shared" si="19"/>
        <v>0.9267340331342747</v>
      </c>
      <c r="E212">
        <f t="shared" si="20"/>
        <v>0.40066168619854964</v>
      </c>
      <c r="F212">
        <f t="shared" si="21"/>
        <v>0.3713068203731611</v>
      </c>
      <c r="G212">
        <f t="shared" si="22"/>
        <v>0.3929505510330891</v>
      </c>
      <c r="H212">
        <f t="shared" si="23"/>
        <v>0.4190957261049052</v>
      </c>
    </row>
    <row r="213" spans="1:8" ht="12.75">
      <c r="A213">
        <v>212</v>
      </c>
      <c r="B213">
        <f ca="1" t="shared" si="24"/>
        <v>0.15889696751317978</v>
      </c>
      <c r="C213">
        <f ca="1" t="shared" si="24"/>
        <v>-0.3643870629495989</v>
      </c>
      <c r="D213">
        <f t="shared" si="19"/>
        <v>0.15444272782366128</v>
      </c>
      <c r="E213">
        <f t="shared" si="20"/>
        <v>-0.381899071774165</v>
      </c>
      <c r="F213">
        <f t="shared" si="21"/>
        <v>-0.05898153439812625</v>
      </c>
      <c r="G213">
        <f t="shared" si="22"/>
        <v>-0.3831841532613991</v>
      </c>
      <c r="H213">
        <f t="shared" si="23"/>
        <v>-0.40867951583418566</v>
      </c>
    </row>
    <row r="214" spans="1:8" ht="12.75">
      <c r="A214">
        <v>213</v>
      </c>
      <c r="B214">
        <f ca="1" t="shared" si="24"/>
        <v>1.718630220169182</v>
      </c>
      <c r="C214">
        <f ca="1" t="shared" si="24"/>
        <v>0.021683169340830297</v>
      </c>
      <c r="D214">
        <f t="shared" si="19"/>
        <v>1.7141759804796637</v>
      </c>
      <c r="E214">
        <f t="shared" si="20"/>
        <v>0.004171160516264202</v>
      </c>
      <c r="F214">
        <f t="shared" si="21"/>
        <v>0.007150103167705248</v>
      </c>
      <c r="G214">
        <f t="shared" si="22"/>
        <v>-0.010092093243996993</v>
      </c>
      <c r="H214">
        <f t="shared" si="23"/>
        <v>-0.010763576065465729</v>
      </c>
    </row>
    <row r="215" spans="1:8" ht="12.75">
      <c r="A215">
        <v>214</v>
      </c>
      <c r="B215">
        <f ca="1" t="shared" si="24"/>
        <v>0.36528619115125105</v>
      </c>
      <c r="C215">
        <f ca="1" t="shared" si="24"/>
        <v>0.38214273677081756</v>
      </c>
      <c r="D215">
        <f t="shared" si="19"/>
        <v>0.3608319514617325</v>
      </c>
      <c r="E215">
        <f t="shared" si="20"/>
        <v>0.36463072794625145</v>
      </c>
      <c r="F215">
        <f t="shared" si="21"/>
        <v>0.131570417127758</v>
      </c>
      <c r="G215">
        <f t="shared" si="22"/>
        <v>0.36162833044032633</v>
      </c>
      <c r="H215">
        <f t="shared" si="23"/>
        <v>0.38568946481317196</v>
      </c>
    </row>
    <row r="216" spans="1:8" ht="12.75">
      <c r="A216">
        <v>215</v>
      </c>
      <c r="B216">
        <f ca="1" t="shared" si="24"/>
        <v>0.07494988536998451</v>
      </c>
      <c r="C216">
        <f ca="1" t="shared" si="24"/>
        <v>0.6030186341529618</v>
      </c>
      <c r="D216">
        <f t="shared" si="19"/>
        <v>0.07049564568046601</v>
      </c>
      <c r="E216">
        <f t="shared" si="20"/>
        <v>0.5855066253283957</v>
      </c>
      <c r="F216">
        <f t="shared" si="21"/>
        <v>0.04127566760271595</v>
      </c>
      <c r="G216">
        <f t="shared" si="22"/>
        <v>0.5849200476988033</v>
      </c>
      <c r="H216">
        <f t="shared" si="23"/>
        <v>0.6238380159008952</v>
      </c>
    </row>
    <row r="217" spans="1:8" ht="12.75">
      <c r="A217">
        <v>216</v>
      </c>
      <c r="B217">
        <f ca="1" t="shared" si="24"/>
        <v>-1.449411495021074</v>
      </c>
      <c r="C217">
        <f ca="1" t="shared" si="24"/>
        <v>1.0264475048014097</v>
      </c>
      <c r="D217">
        <f t="shared" si="19"/>
        <v>-1.4538657347105923</v>
      </c>
      <c r="E217">
        <f t="shared" si="20"/>
        <v>1.0089354959768435</v>
      </c>
      <c r="F217">
        <f t="shared" si="21"/>
        <v>-1.4668567461339694</v>
      </c>
      <c r="G217">
        <f t="shared" si="22"/>
        <v>1.0210327696194967</v>
      </c>
      <c r="H217">
        <f t="shared" si="23"/>
        <v>1.0889677310175152</v>
      </c>
    </row>
    <row r="218" spans="1:8" ht="12.75">
      <c r="A218">
        <v>217</v>
      </c>
      <c r="B218">
        <f ca="1" t="shared" si="24"/>
        <v>2.4855429221642718</v>
      </c>
      <c r="C218">
        <f ca="1" t="shared" si="24"/>
        <v>1.7087878546280155</v>
      </c>
      <c r="D218">
        <f t="shared" si="19"/>
        <v>2.4810886824747533</v>
      </c>
      <c r="E218">
        <f t="shared" si="20"/>
        <v>1.6912758458034494</v>
      </c>
      <c r="F218">
        <f t="shared" si="21"/>
        <v>4.196205359965854</v>
      </c>
      <c r="G218">
        <f t="shared" si="22"/>
        <v>1.6706312924537128</v>
      </c>
      <c r="H218">
        <f t="shared" si="23"/>
        <v>1.781787638988467</v>
      </c>
    </row>
    <row r="219" spans="1:8" ht="12.75">
      <c r="A219">
        <v>218</v>
      </c>
      <c r="B219">
        <f ca="1" t="shared" si="24"/>
        <v>-1.4976457386119417</v>
      </c>
      <c r="C219">
        <f ca="1" t="shared" si="24"/>
        <v>-0.22303227651978297</v>
      </c>
      <c r="D219">
        <f t="shared" si="19"/>
        <v>-1.5020999783014601</v>
      </c>
      <c r="E219">
        <f t="shared" si="20"/>
        <v>-0.24054428534434907</v>
      </c>
      <c r="F219">
        <f t="shared" si="21"/>
        <v>0.361321565796287</v>
      </c>
      <c r="G219">
        <f t="shared" si="22"/>
        <v>-0.22804566594483944</v>
      </c>
      <c r="H219">
        <f t="shared" si="23"/>
        <v>-0.24321880629245188</v>
      </c>
    </row>
    <row r="220" spans="1:8" ht="12.75">
      <c r="A220">
        <v>219</v>
      </c>
      <c r="B220">
        <f ca="1" t="shared" si="24"/>
        <v>-0.15934136295643292</v>
      </c>
      <c r="C220">
        <f ca="1" t="shared" si="24"/>
        <v>0.9556006522505112</v>
      </c>
      <c r="D220">
        <f t="shared" si="19"/>
        <v>-0.16379560264595142</v>
      </c>
      <c r="E220">
        <f t="shared" si="20"/>
        <v>0.9380886434259451</v>
      </c>
      <c r="F220">
        <f t="shared" si="21"/>
        <v>-0.1536547946852757</v>
      </c>
      <c r="G220">
        <f t="shared" si="22"/>
        <v>0.9394515479771455</v>
      </c>
      <c r="H220">
        <f t="shared" si="23"/>
        <v>1.0019584591617103</v>
      </c>
    </row>
    <row r="221" spans="1:8" ht="12.75">
      <c r="A221">
        <v>220</v>
      </c>
      <c r="B221">
        <f ca="1" t="shared" si="24"/>
        <v>0.07763275156538949</v>
      </c>
      <c r="C221">
        <f ca="1" t="shared" si="24"/>
        <v>-0.7245626765568776</v>
      </c>
      <c r="D221">
        <f t="shared" si="19"/>
        <v>0.07317851187587099</v>
      </c>
      <c r="E221">
        <f t="shared" si="20"/>
        <v>-0.7420746853814436</v>
      </c>
      <c r="F221">
        <f t="shared" si="21"/>
        <v>-0.0543039211769692</v>
      </c>
      <c r="G221">
        <f t="shared" si="22"/>
        <v>-0.742683586507448</v>
      </c>
      <c r="H221">
        <f t="shared" si="23"/>
        <v>-0.7920984361396767</v>
      </c>
    </row>
    <row r="222" spans="1:8" ht="12.75">
      <c r="A222">
        <v>221</v>
      </c>
      <c r="B222">
        <f ca="1" t="shared" si="24"/>
        <v>-0.7502963562176284</v>
      </c>
      <c r="C222">
        <f ca="1" t="shared" si="24"/>
        <v>-0.4382242608192506</v>
      </c>
      <c r="D222">
        <f t="shared" si="19"/>
        <v>-0.7547505959071469</v>
      </c>
      <c r="E222">
        <f t="shared" si="20"/>
        <v>-0.4557362696438167</v>
      </c>
      <c r="F222">
        <f t="shared" si="21"/>
        <v>0.3439672210901708</v>
      </c>
      <c r="G222">
        <f t="shared" si="22"/>
        <v>-0.4494561680686449</v>
      </c>
      <c r="H222">
        <f t="shared" si="23"/>
        <v>-0.47936097459040183</v>
      </c>
    </row>
    <row r="223" spans="1:8" ht="12.75">
      <c r="A223">
        <v>222</v>
      </c>
      <c r="B223">
        <f ca="1" t="shared" si="24"/>
        <v>1.5602777205883145</v>
      </c>
      <c r="C223">
        <f ca="1" t="shared" si="24"/>
        <v>-0.9662423217497984</v>
      </c>
      <c r="D223">
        <f t="shared" si="19"/>
        <v>1.555823480898796</v>
      </c>
      <c r="E223">
        <f t="shared" si="20"/>
        <v>-0.9837543305743645</v>
      </c>
      <c r="F223">
        <f t="shared" si="21"/>
        <v>-1.5305480869434727</v>
      </c>
      <c r="G223">
        <f t="shared" si="22"/>
        <v>-0.9966999705593693</v>
      </c>
      <c r="H223">
        <f t="shared" si="23"/>
        <v>-1.0630159361581917</v>
      </c>
    </row>
    <row r="224" spans="1:8" ht="12.75">
      <c r="A224">
        <v>223</v>
      </c>
      <c r="B224">
        <f ca="1" t="shared" si="24"/>
        <v>0.04981461941303987</v>
      </c>
      <c r="C224">
        <f ca="1" t="shared" si="24"/>
        <v>0.4407178729081086</v>
      </c>
      <c r="D224">
        <f t="shared" si="19"/>
        <v>0.045360379723521374</v>
      </c>
      <c r="E224">
        <f t="shared" si="20"/>
        <v>0.4232058640835425</v>
      </c>
      <c r="F224">
        <f t="shared" si="21"/>
        <v>0.019196778696050465</v>
      </c>
      <c r="G224">
        <f t="shared" si="22"/>
        <v>0.42282843106964774</v>
      </c>
      <c r="H224">
        <f t="shared" si="23"/>
        <v>0.45096154686906126</v>
      </c>
    </row>
    <row r="225" spans="1:8" ht="12.75">
      <c r="A225">
        <v>224</v>
      </c>
      <c r="B225">
        <f ca="1" t="shared" si="24"/>
        <v>-0.21005469036601954</v>
      </c>
      <c r="C225">
        <f ca="1" t="shared" si="24"/>
        <v>0.03327578046165272</v>
      </c>
      <c r="D225">
        <f t="shared" si="19"/>
        <v>-0.21450893005553803</v>
      </c>
      <c r="E225">
        <f t="shared" si="20"/>
        <v>0.015763771637086626</v>
      </c>
      <c r="F225">
        <f t="shared" si="21"/>
        <v>-0.0033814697875112895</v>
      </c>
      <c r="G225">
        <f t="shared" si="22"/>
        <v>0.01754864981649509</v>
      </c>
      <c r="H225">
        <f t="shared" si="23"/>
        <v>0.018716258617449848</v>
      </c>
    </row>
    <row r="226" spans="1:8" ht="12.75">
      <c r="A226">
        <v>225</v>
      </c>
      <c r="B226">
        <f ca="1" t="shared" si="24"/>
        <v>-0.5218627394973967</v>
      </c>
      <c r="C226">
        <f ca="1" t="shared" si="24"/>
        <v>0.21733669448153242</v>
      </c>
      <c r="D226">
        <f t="shared" si="19"/>
        <v>-0.5263169791869152</v>
      </c>
      <c r="E226">
        <f t="shared" si="20"/>
        <v>0.19982468565696632</v>
      </c>
      <c r="F226">
        <f t="shared" si="21"/>
        <v>-0.10517112492194942</v>
      </c>
      <c r="G226">
        <f t="shared" si="22"/>
        <v>0.20420404502144443</v>
      </c>
      <c r="H226">
        <f t="shared" si="23"/>
        <v>0.21779087036988146</v>
      </c>
    </row>
    <row r="227" spans="1:8" ht="12.75">
      <c r="A227">
        <v>226</v>
      </c>
      <c r="B227">
        <f ca="1" t="shared" si="24"/>
        <v>0.277719920834264</v>
      </c>
      <c r="C227">
        <f ca="1" t="shared" si="24"/>
        <v>-1.5636066320897966</v>
      </c>
      <c r="D227">
        <f t="shared" si="19"/>
        <v>0.2732656811447455</v>
      </c>
      <c r="E227">
        <f t="shared" si="20"/>
        <v>-1.5811186409143627</v>
      </c>
      <c r="F227">
        <f t="shared" si="21"/>
        <v>-0.43206546238011756</v>
      </c>
      <c r="G227">
        <f t="shared" si="22"/>
        <v>-1.583392420152039</v>
      </c>
      <c r="H227">
        <f t="shared" si="23"/>
        <v>-1.6887442816608822</v>
      </c>
    </row>
    <row r="228" spans="1:8" ht="12.75">
      <c r="A228">
        <v>227</v>
      </c>
      <c r="B228">
        <f ca="1" t="shared" si="24"/>
        <v>1.7580385373368932</v>
      </c>
      <c r="C228">
        <f ca="1" t="shared" si="24"/>
        <v>-0.6599036422327091</v>
      </c>
      <c r="D228">
        <f t="shared" si="19"/>
        <v>1.7535842976473748</v>
      </c>
      <c r="E228">
        <f t="shared" si="20"/>
        <v>-0.6774156510572752</v>
      </c>
      <c r="F228">
        <f t="shared" si="21"/>
        <v>-1.187905448674611</v>
      </c>
      <c r="G228">
        <f t="shared" si="22"/>
        <v>-0.6920068121236874</v>
      </c>
      <c r="H228">
        <f t="shared" si="23"/>
        <v>-0.7380498554692091</v>
      </c>
    </row>
    <row r="229" spans="1:8" ht="12.75">
      <c r="A229">
        <v>228</v>
      </c>
      <c r="B229">
        <f ca="1" t="shared" si="24"/>
        <v>0.564236999216982</v>
      </c>
      <c r="C229">
        <f ca="1" t="shared" si="24"/>
        <v>-1.558059774508958</v>
      </c>
      <c r="D229">
        <f t="shared" si="19"/>
        <v>0.5597827595274635</v>
      </c>
      <c r="E229">
        <f t="shared" si="20"/>
        <v>-1.575571783333524</v>
      </c>
      <c r="F229">
        <f t="shared" si="21"/>
        <v>-0.8819779207080469</v>
      </c>
      <c r="G229">
        <f t="shared" si="22"/>
        <v>-1.5802296035577494</v>
      </c>
      <c r="H229">
        <f t="shared" si="23"/>
        <v>-1.6853710253729457</v>
      </c>
    </row>
    <row r="230" spans="1:8" ht="12.75">
      <c r="A230">
        <v>229</v>
      </c>
      <c r="B230">
        <f ca="1" t="shared" si="24"/>
        <v>1.1834244551070636</v>
      </c>
      <c r="C230">
        <f ca="1" t="shared" si="24"/>
        <v>1.352376703055893</v>
      </c>
      <c r="D230">
        <f t="shared" si="19"/>
        <v>1.1789702154175452</v>
      </c>
      <c r="E230">
        <f t="shared" si="20"/>
        <v>1.334864694231327</v>
      </c>
      <c r="F230">
        <f t="shared" si="21"/>
        <v>1.573765716111183</v>
      </c>
      <c r="G230">
        <f t="shared" si="22"/>
        <v>1.325054761324914</v>
      </c>
      <c r="H230">
        <f t="shared" si="23"/>
        <v>1.4132179885388798</v>
      </c>
    </row>
    <row r="231" spans="1:8" ht="12.75">
      <c r="A231">
        <v>230</v>
      </c>
      <c r="B231">
        <f ca="1" t="shared" si="24"/>
        <v>1.4762299220045105</v>
      </c>
      <c r="C231">
        <f ca="1" t="shared" si="24"/>
        <v>0.18320152508476317</v>
      </c>
      <c r="D231">
        <f t="shared" si="19"/>
        <v>1.4717756823149921</v>
      </c>
      <c r="E231">
        <f t="shared" si="20"/>
        <v>0.16568951626019707</v>
      </c>
      <c r="F231">
        <f t="shared" si="21"/>
        <v>0.24385780084629252</v>
      </c>
      <c r="G231">
        <f t="shared" si="22"/>
        <v>0.15344321817056558</v>
      </c>
      <c r="H231">
        <f t="shared" si="23"/>
        <v>0.16365264475644276</v>
      </c>
    </row>
    <row r="232" spans="1:8" ht="12.75">
      <c r="A232">
        <v>231</v>
      </c>
      <c r="B232">
        <f ca="1" t="shared" si="24"/>
        <v>-0.8462375309589434</v>
      </c>
      <c r="C232">
        <f ca="1" t="shared" si="24"/>
        <v>-0.7009396110562576</v>
      </c>
      <c r="D232">
        <f t="shared" si="19"/>
        <v>-0.8506917706484619</v>
      </c>
      <c r="E232">
        <f t="shared" si="20"/>
        <v>-0.7184516198808236</v>
      </c>
      <c r="F232">
        <f t="shared" si="21"/>
        <v>0.6111808806416735</v>
      </c>
      <c r="G232">
        <f t="shared" si="22"/>
        <v>-0.7113732144343013</v>
      </c>
      <c r="H232">
        <f t="shared" si="23"/>
        <v>-0.758704811715149</v>
      </c>
    </row>
    <row r="233" spans="1:8" ht="12.75">
      <c r="A233">
        <v>232</v>
      </c>
      <c r="B233">
        <f ca="1" t="shared" si="24"/>
        <v>-1.0154027392214697</v>
      </c>
      <c r="C233">
        <f ca="1" t="shared" si="24"/>
        <v>0.47816495145332827</v>
      </c>
      <c r="D233">
        <f t="shared" si="19"/>
        <v>-1.0198569789109881</v>
      </c>
      <c r="E233">
        <f t="shared" si="20"/>
        <v>0.46065294262876216</v>
      </c>
      <c r="F233">
        <f t="shared" si="21"/>
        <v>-0.46980011839582614</v>
      </c>
      <c r="G233">
        <f t="shared" si="22"/>
        <v>0.46913893184750644</v>
      </c>
      <c r="H233">
        <f t="shared" si="23"/>
        <v>0.5003533415840765</v>
      </c>
    </row>
    <row r="234" spans="1:8" ht="12.75">
      <c r="A234">
        <v>233</v>
      </c>
      <c r="B234">
        <f ca="1" t="shared" si="24"/>
        <v>1.3366984119839143</v>
      </c>
      <c r="C234">
        <f ca="1" t="shared" si="24"/>
        <v>-0.03605969863288436</v>
      </c>
      <c r="D234">
        <f t="shared" si="19"/>
        <v>1.3322441722943958</v>
      </c>
      <c r="E234">
        <f t="shared" si="20"/>
        <v>-0.05357170745745045</v>
      </c>
      <c r="F234">
        <f t="shared" si="21"/>
        <v>-0.07137059506004859</v>
      </c>
      <c r="G234">
        <f t="shared" si="22"/>
        <v>-0.06465699678389807</v>
      </c>
      <c r="H234">
        <f t="shared" si="23"/>
        <v>-0.06895898464493688</v>
      </c>
    </row>
    <row r="235" spans="1:8" ht="12.75">
      <c r="A235">
        <v>234</v>
      </c>
      <c r="B235">
        <f ca="1" t="shared" si="24"/>
        <v>-1.2685590383250593</v>
      </c>
      <c r="C235">
        <f ca="1" t="shared" si="24"/>
        <v>-0.6383787501122393</v>
      </c>
      <c r="D235">
        <f t="shared" si="19"/>
        <v>-1.2730132780145778</v>
      </c>
      <c r="E235">
        <f t="shared" si="20"/>
        <v>-0.6558907589368054</v>
      </c>
      <c r="F235">
        <f t="shared" si="21"/>
        <v>0.8349576450536118</v>
      </c>
      <c r="G235">
        <f t="shared" si="22"/>
        <v>-0.6452983159022092</v>
      </c>
      <c r="H235">
        <f t="shared" si="23"/>
        <v>-0.6882335844708761</v>
      </c>
    </row>
    <row r="236" spans="1:8" ht="12.75">
      <c r="A236">
        <v>235</v>
      </c>
      <c r="B236">
        <f ca="1" t="shared" si="24"/>
        <v>0.8332801508517933</v>
      </c>
      <c r="C236">
        <f ca="1" t="shared" si="24"/>
        <v>-1.490408595213502</v>
      </c>
      <c r="D236">
        <f t="shared" si="19"/>
        <v>0.8288259111622748</v>
      </c>
      <c r="E236">
        <f t="shared" si="20"/>
        <v>-1.5079206040380682</v>
      </c>
      <c r="F236">
        <f t="shared" si="21"/>
        <v>-1.2498036686022196</v>
      </c>
      <c r="G236">
        <f t="shared" si="22"/>
        <v>-1.514817068828503</v>
      </c>
      <c r="H236">
        <f t="shared" si="23"/>
        <v>-1.615606232661388</v>
      </c>
    </row>
    <row r="237" spans="1:8" ht="12.75">
      <c r="A237">
        <v>236</v>
      </c>
      <c r="B237">
        <f ca="1" t="shared" si="24"/>
        <v>-1.025315726360673</v>
      </c>
      <c r="C237">
        <f ca="1" t="shared" si="24"/>
        <v>0.8886927911061715</v>
      </c>
      <c r="D237">
        <f t="shared" si="19"/>
        <v>-1.0297699660501913</v>
      </c>
      <c r="E237">
        <f t="shared" si="20"/>
        <v>0.8711807822816054</v>
      </c>
      <c r="F237">
        <f t="shared" si="21"/>
        <v>-0.897115804593708</v>
      </c>
      <c r="G237">
        <f t="shared" si="22"/>
        <v>0.8797492551267094</v>
      </c>
      <c r="H237">
        <f t="shared" si="23"/>
        <v>0.9382838423263358</v>
      </c>
    </row>
    <row r="238" spans="1:8" ht="12.75">
      <c r="A238">
        <v>237</v>
      </c>
      <c r="B238">
        <f ca="1" t="shared" si="24"/>
        <v>0.12550203604210053</v>
      </c>
      <c r="C238">
        <f ca="1" t="shared" si="24"/>
        <v>0.07455757935033658</v>
      </c>
      <c r="D238">
        <f t="shared" si="19"/>
        <v>0.12104779635258203</v>
      </c>
      <c r="E238">
        <f t="shared" si="20"/>
        <v>0.057045570525770486</v>
      </c>
      <c r="F238">
        <f t="shared" si="21"/>
        <v>0.006905240603820322</v>
      </c>
      <c r="G238">
        <f t="shared" si="22"/>
        <v>0.0560383603815622</v>
      </c>
      <c r="H238">
        <f t="shared" si="23"/>
        <v>0.059766902660130204</v>
      </c>
    </row>
    <row r="239" spans="1:8" ht="12.75">
      <c r="A239">
        <v>238</v>
      </c>
      <c r="B239">
        <f ca="1" t="shared" si="24"/>
        <v>-0.36861741318461005</v>
      </c>
      <c r="C239">
        <f ca="1" t="shared" si="24"/>
        <v>-0.8389693529402142</v>
      </c>
      <c r="D239">
        <f t="shared" si="19"/>
        <v>-0.3730716528741286</v>
      </c>
      <c r="E239">
        <f t="shared" si="20"/>
        <v>-0.8564813617647803</v>
      </c>
      <c r="F239">
        <f t="shared" si="21"/>
        <v>0.3195289172894711</v>
      </c>
      <c r="G239">
        <f t="shared" si="22"/>
        <v>-0.8533771205921705</v>
      </c>
      <c r="H239">
        <f t="shared" si="23"/>
        <v>-0.9101570237161282</v>
      </c>
    </row>
    <row r="240" spans="1:8" ht="12.75">
      <c r="A240">
        <v>239</v>
      </c>
      <c r="B240">
        <f ca="1" t="shared" si="24"/>
        <v>0.7549112374462252</v>
      </c>
      <c r="C240">
        <f ca="1" t="shared" si="24"/>
        <v>0.6140443490851599</v>
      </c>
      <c r="D240">
        <f t="shared" si="19"/>
        <v>0.7504569977567067</v>
      </c>
      <c r="E240">
        <f t="shared" si="20"/>
        <v>0.5965323402605939</v>
      </c>
      <c r="F240">
        <f t="shared" si="21"/>
        <v>0.4476718691367475</v>
      </c>
      <c r="G240">
        <f t="shared" si="22"/>
        <v>0.5902879647022732</v>
      </c>
      <c r="H240">
        <f t="shared" si="23"/>
        <v>0.6295630901330741</v>
      </c>
    </row>
    <row r="241" spans="1:8" ht="12.75">
      <c r="A241">
        <v>240</v>
      </c>
      <c r="B241">
        <f ca="1" t="shared" si="24"/>
        <v>1.0983897419405384</v>
      </c>
      <c r="C241">
        <f ca="1" t="shared" si="24"/>
        <v>0.7953275294905915</v>
      </c>
      <c r="D241">
        <f t="shared" si="19"/>
        <v>1.09393550225102</v>
      </c>
      <c r="E241">
        <f t="shared" si="20"/>
        <v>0.7778155206660254</v>
      </c>
      <c r="F241">
        <f t="shared" si="21"/>
        <v>0.8508800122584271</v>
      </c>
      <c r="G241">
        <f t="shared" si="22"/>
        <v>0.7687131415383007</v>
      </c>
      <c r="H241">
        <f t="shared" si="23"/>
        <v>0.8198598815357011</v>
      </c>
    </row>
    <row r="242" spans="1:8" ht="12.75">
      <c r="A242">
        <v>241</v>
      </c>
      <c r="B242">
        <f ca="1" t="shared" si="24"/>
        <v>-1.4785400693067503</v>
      </c>
      <c r="C242">
        <f ca="1" t="shared" si="24"/>
        <v>0.572871951103102</v>
      </c>
      <c r="D242">
        <f t="shared" si="19"/>
        <v>-1.4829943089962687</v>
      </c>
      <c r="E242">
        <f t="shared" si="20"/>
        <v>0.5553599422785359</v>
      </c>
      <c r="F242">
        <f t="shared" si="21"/>
        <v>-0.823595633843565</v>
      </c>
      <c r="G242">
        <f t="shared" si="22"/>
        <v>0.5676995879130046</v>
      </c>
      <c r="H242">
        <f t="shared" si="23"/>
        <v>0.6054717836133574</v>
      </c>
    </row>
    <row r="243" spans="1:8" ht="12.75">
      <c r="A243">
        <v>242</v>
      </c>
      <c r="B243">
        <f ca="1" t="shared" si="24"/>
        <v>-0.029236754909476026</v>
      </c>
      <c r="C243">
        <f ca="1" t="shared" si="24"/>
        <v>0.34171201932194384</v>
      </c>
      <c r="D243">
        <f t="shared" si="19"/>
        <v>-0.03369099459899452</v>
      </c>
      <c r="E243">
        <f t="shared" si="20"/>
        <v>0.32420001049737773</v>
      </c>
      <c r="F243">
        <f t="shared" si="21"/>
        <v>-0.01092262080266112</v>
      </c>
      <c r="G243">
        <f t="shared" si="22"/>
        <v>0.32448034531181524</v>
      </c>
      <c r="H243">
        <f t="shared" si="23"/>
        <v>0.34606981862655395</v>
      </c>
    </row>
    <row r="244" spans="1:8" ht="12.75">
      <c r="A244">
        <v>243</v>
      </c>
      <c r="B244">
        <f ca="1" t="shared" si="24"/>
        <v>1.4207886157536649</v>
      </c>
      <c r="C244">
        <f ca="1" t="shared" si="24"/>
        <v>-0.8287412787635571</v>
      </c>
      <c r="D244">
        <f t="shared" si="19"/>
        <v>1.4163343760641465</v>
      </c>
      <c r="E244">
        <f t="shared" si="20"/>
        <v>-0.8462532875881231</v>
      </c>
      <c r="F244">
        <f t="shared" si="21"/>
        <v>-1.198577622068357</v>
      </c>
      <c r="G244">
        <f t="shared" si="22"/>
        <v>-0.858038271653488</v>
      </c>
      <c r="H244">
        <f t="shared" si="23"/>
        <v>-0.9151283069561993</v>
      </c>
    </row>
    <row r="245" spans="1:8" ht="12.75">
      <c r="A245">
        <v>244</v>
      </c>
      <c r="B245">
        <f ca="1" t="shared" si="24"/>
        <v>0.07008219954083866</v>
      </c>
      <c r="C245">
        <f ca="1" t="shared" si="24"/>
        <v>0.3237117296301849</v>
      </c>
      <c r="D245">
        <f t="shared" si="19"/>
        <v>0.06562795985132017</v>
      </c>
      <c r="E245">
        <f t="shared" si="20"/>
        <v>0.3061997208056188</v>
      </c>
      <c r="F245">
        <f t="shared" si="21"/>
        <v>0.020095262983516594</v>
      </c>
      <c r="G245">
        <f t="shared" si="22"/>
        <v>0.305653646040958</v>
      </c>
      <c r="H245">
        <f t="shared" si="23"/>
        <v>0.32599047485076627</v>
      </c>
    </row>
    <row r="246" spans="1:8" ht="12.75">
      <c r="A246">
        <v>245</v>
      </c>
      <c r="B246">
        <f ca="1" t="shared" si="24"/>
        <v>-0.2475832135270331</v>
      </c>
      <c r="C246">
        <f ca="1" t="shared" si="24"/>
        <v>-1.2378533362874333</v>
      </c>
      <c r="D246">
        <f t="shared" si="19"/>
        <v>-0.25203745321655163</v>
      </c>
      <c r="E246">
        <f t="shared" si="20"/>
        <v>-1.2553653451119995</v>
      </c>
      <c r="F246">
        <f t="shared" si="21"/>
        <v>0.31639908443834575</v>
      </c>
      <c r="G246">
        <f t="shared" si="22"/>
        <v>-1.253268200948708</v>
      </c>
      <c r="H246">
        <f t="shared" si="23"/>
        <v>-1.3366550709749692</v>
      </c>
    </row>
    <row r="247" spans="1:8" ht="12.75">
      <c r="A247">
        <v>246</v>
      </c>
      <c r="B247">
        <f ca="1" t="shared" si="24"/>
        <v>-1.1434467374471393</v>
      </c>
      <c r="C247">
        <f ca="1" t="shared" si="24"/>
        <v>-0.01805992466342335</v>
      </c>
      <c r="D247">
        <f t="shared" si="19"/>
        <v>-1.1479009771366577</v>
      </c>
      <c r="E247">
        <f t="shared" si="20"/>
        <v>-0.03557193348798944</v>
      </c>
      <c r="F247">
        <f t="shared" si="21"/>
        <v>0.040833057209503275</v>
      </c>
      <c r="G247">
        <f t="shared" si="22"/>
        <v>-0.026020520380467968</v>
      </c>
      <c r="H247">
        <f t="shared" si="23"/>
        <v>-0.02775180962034438</v>
      </c>
    </row>
    <row r="248" spans="1:8" ht="12.75">
      <c r="A248">
        <v>247</v>
      </c>
      <c r="B248">
        <f ca="1" t="shared" si="24"/>
        <v>0.5422048775282566</v>
      </c>
      <c r="C248">
        <f ca="1" t="shared" si="24"/>
        <v>1.0498434230288392</v>
      </c>
      <c r="D248">
        <f t="shared" si="19"/>
        <v>0.5377506378387381</v>
      </c>
      <c r="E248">
        <f t="shared" si="20"/>
        <v>1.032331414204273</v>
      </c>
      <c r="F248">
        <f t="shared" si="21"/>
        <v>0.5551368764493143</v>
      </c>
      <c r="G248">
        <f t="shared" si="22"/>
        <v>1.0278569180646817</v>
      </c>
      <c r="H248">
        <f t="shared" si="23"/>
        <v>1.0962459278292092</v>
      </c>
    </row>
    <row r="249" spans="1:8" ht="12.75">
      <c r="A249">
        <v>248</v>
      </c>
      <c r="B249">
        <f ca="1" t="shared" si="24"/>
        <v>0.7422382233217144</v>
      </c>
      <c r="C249">
        <f ca="1" t="shared" si="24"/>
        <v>0.3514181904205015</v>
      </c>
      <c r="D249">
        <f t="shared" si="19"/>
        <v>0.7377839836321959</v>
      </c>
      <c r="E249">
        <f t="shared" si="20"/>
        <v>0.3339061815959354</v>
      </c>
      <c r="F249">
        <f t="shared" si="21"/>
        <v>0.2463506328172646</v>
      </c>
      <c r="G249">
        <f t="shared" si="22"/>
        <v>0.32776725519710803</v>
      </c>
      <c r="H249">
        <f t="shared" si="23"/>
        <v>0.3495754248189783</v>
      </c>
    </row>
    <row r="250" spans="1:8" ht="12.75">
      <c r="A250">
        <v>249</v>
      </c>
      <c r="B250">
        <f ca="1" t="shared" si="24"/>
        <v>0.5401068197476533</v>
      </c>
      <c r="C250">
        <f ca="1" t="shared" si="24"/>
        <v>-0.4202402474975351</v>
      </c>
      <c r="D250">
        <f t="shared" si="19"/>
        <v>0.5356525800581348</v>
      </c>
      <c r="E250">
        <f t="shared" si="20"/>
        <v>-0.4377522563221012</v>
      </c>
      <c r="F250">
        <f t="shared" si="21"/>
        <v>-0.23448312552520342</v>
      </c>
      <c r="G250">
        <f t="shared" si="22"/>
        <v>-0.44220929501807565</v>
      </c>
      <c r="H250">
        <f t="shared" si="23"/>
        <v>-0.4716319269656216</v>
      </c>
    </row>
    <row r="251" spans="1:8" ht="12.75">
      <c r="A251">
        <v>250</v>
      </c>
      <c r="B251">
        <f ca="1" t="shared" si="24"/>
        <v>0.39394893260808994</v>
      </c>
      <c r="C251">
        <f ca="1" t="shared" si="24"/>
        <v>-1.940219679245991</v>
      </c>
      <c r="D251">
        <f t="shared" si="19"/>
        <v>0.3894946929185714</v>
      </c>
      <c r="E251">
        <f t="shared" si="20"/>
        <v>-1.957731688070557</v>
      </c>
      <c r="F251">
        <f t="shared" si="21"/>
        <v>-0.762526102661998</v>
      </c>
      <c r="G251">
        <f t="shared" si="22"/>
        <v>-1.960972581483273</v>
      </c>
      <c r="H251">
        <f t="shared" si="23"/>
        <v>-2.091446940964688</v>
      </c>
    </row>
    <row r="252" spans="1:8" ht="12.75">
      <c r="A252">
        <v>251</v>
      </c>
      <c r="B252">
        <f ca="1" t="shared" si="24"/>
        <v>-1.235148909777966</v>
      </c>
      <c r="C252">
        <f ca="1" t="shared" si="24"/>
        <v>-1.359720092597838</v>
      </c>
      <c r="D252">
        <f t="shared" si="19"/>
        <v>-1.2396031494674844</v>
      </c>
      <c r="E252">
        <f t="shared" si="20"/>
        <v>-1.3772321014224043</v>
      </c>
      <c r="F252">
        <f t="shared" si="21"/>
        <v>1.7072212504709343</v>
      </c>
      <c r="G252">
        <f t="shared" si="22"/>
        <v>-1.3669176561821168</v>
      </c>
      <c r="H252">
        <f t="shared" si="23"/>
        <v>-1.4578662534946283</v>
      </c>
    </row>
    <row r="253" spans="1:8" ht="12.75">
      <c r="A253">
        <v>252</v>
      </c>
      <c r="B253">
        <f ca="1" t="shared" si="24"/>
        <v>0.28593979405727965</v>
      </c>
      <c r="C253">
        <f ca="1" t="shared" si="24"/>
        <v>0.26002609279424405</v>
      </c>
      <c r="D253">
        <f t="shared" si="19"/>
        <v>0.2814855543677611</v>
      </c>
      <c r="E253">
        <f t="shared" si="20"/>
        <v>0.24251408396967794</v>
      </c>
      <c r="F253">
        <f t="shared" si="21"/>
        <v>0.06826421136819456</v>
      </c>
      <c r="G253">
        <f t="shared" si="22"/>
        <v>0.24017190910693617</v>
      </c>
      <c r="H253">
        <f t="shared" si="23"/>
        <v>0.2561518755287274</v>
      </c>
    </row>
    <row r="254" spans="1:8" ht="12.75">
      <c r="A254">
        <v>253</v>
      </c>
      <c r="B254">
        <f ca="1" t="shared" si="24"/>
        <v>0.7807966979606482</v>
      </c>
      <c r="C254">
        <f ca="1" t="shared" si="24"/>
        <v>-0.7011774844440768</v>
      </c>
      <c r="D254">
        <f t="shared" si="19"/>
        <v>0.7763424582711297</v>
      </c>
      <c r="E254">
        <f t="shared" si="20"/>
        <v>-0.7186894932686428</v>
      </c>
      <c r="F254">
        <f t="shared" si="21"/>
        <v>-0.5579491679378107</v>
      </c>
      <c r="G254">
        <f t="shared" si="22"/>
        <v>-0.7251492556345159</v>
      </c>
      <c r="H254">
        <f t="shared" si="23"/>
        <v>-0.7733974491843578</v>
      </c>
    </row>
    <row r="255" spans="1:8" ht="12.75">
      <c r="A255">
        <v>254</v>
      </c>
      <c r="B255">
        <f ca="1" t="shared" si="24"/>
        <v>0.04321295788798646</v>
      </c>
      <c r="C255">
        <f ca="1" t="shared" si="24"/>
        <v>0.21917876355661042</v>
      </c>
      <c r="D255">
        <f t="shared" si="19"/>
        <v>0.03875871819846796</v>
      </c>
      <c r="E255">
        <f t="shared" si="20"/>
        <v>0.20166675473204432</v>
      </c>
      <c r="F255">
        <f t="shared" si="21"/>
        <v>0.007816344916658861</v>
      </c>
      <c r="G255">
        <f t="shared" si="22"/>
        <v>0.20134425258560046</v>
      </c>
      <c r="H255">
        <f t="shared" si="23"/>
        <v>0.21474080011483704</v>
      </c>
    </row>
    <row r="256" spans="1:8" ht="12.75">
      <c r="A256">
        <v>255</v>
      </c>
      <c r="B256">
        <f ca="1" t="shared" si="24"/>
        <v>-1.6818808947073776</v>
      </c>
      <c r="C256">
        <f ca="1" t="shared" si="24"/>
        <v>2.0189455940927603</v>
      </c>
      <c r="D256">
        <f t="shared" si="19"/>
        <v>-1.686335134396896</v>
      </c>
      <c r="E256">
        <f t="shared" si="20"/>
        <v>2.0014335852681944</v>
      </c>
      <c r="F256">
        <f t="shared" si="21"/>
        <v>-3.375087773999702</v>
      </c>
      <c r="G256">
        <f t="shared" si="22"/>
        <v>2.0154651819190916</v>
      </c>
      <c r="H256">
        <f t="shared" si="23"/>
        <v>2.149565235714377</v>
      </c>
    </row>
    <row r="257" spans="1:8" ht="12.75">
      <c r="A257">
        <v>256</v>
      </c>
      <c r="B257">
        <f ca="1" t="shared" si="24"/>
        <v>1.5310150469455932</v>
      </c>
      <c r="C257">
        <f ca="1" t="shared" si="24"/>
        <v>-0.4648678240327855</v>
      </c>
      <c r="D257">
        <f t="shared" si="19"/>
        <v>1.5265608072560748</v>
      </c>
      <c r="E257">
        <f t="shared" si="20"/>
        <v>-0.4823798328573516</v>
      </c>
      <c r="F257">
        <f t="shared" si="21"/>
        <v>-0.7363821470507691</v>
      </c>
      <c r="G257">
        <f t="shared" si="22"/>
        <v>-0.4950819850414405</v>
      </c>
      <c r="H257">
        <f t="shared" si="23"/>
        <v>-0.5280225296971998</v>
      </c>
    </row>
    <row r="258" spans="1:8" ht="12.75">
      <c r="A258">
        <v>257</v>
      </c>
      <c r="B258">
        <f ca="1" t="shared" si="24"/>
        <v>-1.7044360500403783</v>
      </c>
      <c r="C258">
        <f ca="1" t="shared" si="24"/>
        <v>-0.5989320069902244</v>
      </c>
      <c r="D258">
        <f aca="true" t="shared" si="25" ref="D258:D321">B258-K$2</f>
        <v>-1.7088902897298968</v>
      </c>
      <c r="E258">
        <f aca="true" t="shared" si="26" ref="E258:E321">C258-M$2</f>
        <v>-0.6164440158147905</v>
      </c>
      <c r="F258">
        <f aca="true" t="shared" si="27" ref="F258:F321">D258*E258</f>
        <v>1.0534351927879984</v>
      </c>
      <c r="G258">
        <f t="shared" si="22"/>
        <v>-0.6022247430397494</v>
      </c>
      <c r="H258">
        <f t="shared" si="23"/>
        <v>-0.642294088401293</v>
      </c>
    </row>
    <row r="259" spans="1:8" ht="12.75">
      <c r="A259">
        <v>258</v>
      </c>
      <c r="B259">
        <f ca="1" t="shared" si="24"/>
        <v>-0.0679247998868068</v>
      </c>
      <c r="C259">
        <f ca="1" t="shared" si="24"/>
        <v>0.3737683638274859</v>
      </c>
      <c r="D259">
        <f t="shared" si="25"/>
        <v>-0.0723790395763253</v>
      </c>
      <c r="E259">
        <f t="shared" si="26"/>
        <v>0.3562563550029198</v>
      </c>
      <c r="F259">
        <f t="shared" si="27"/>
        <v>-0.025785492818073727</v>
      </c>
      <c r="G259">
        <f aca="true" t="shared" si="28" ref="G259:G322">E259-M$9/K$5^2*D259</f>
        <v>0.35685860390860813</v>
      </c>
      <c r="H259">
        <f aca="true" t="shared" si="29" ref="H259:H322">G259/O$3</f>
        <v>0.3806023819757084</v>
      </c>
    </row>
    <row r="260" spans="1:8" ht="12.75">
      <c r="A260">
        <v>259</v>
      </c>
      <c r="B260">
        <f aca="true" ca="1" t="shared" si="30" ref="B260:C323">NORMSINV(RAND())</f>
        <v>-1.1019669842289068</v>
      </c>
      <c r="C260">
        <f ca="1" t="shared" si="30"/>
        <v>-0.04104540437882963</v>
      </c>
      <c r="D260">
        <f t="shared" si="25"/>
        <v>-1.1064212239184252</v>
      </c>
      <c r="E260">
        <f t="shared" si="26"/>
        <v>-0.05855741320339572</v>
      </c>
      <c r="F260">
        <f t="shared" si="27"/>
        <v>0.06478916478599804</v>
      </c>
      <c r="G260">
        <f t="shared" si="28"/>
        <v>-0.04935114333250921</v>
      </c>
      <c r="H260">
        <f t="shared" si="29"/>
        <v>-0.05263474804824376</v>
      </c>
    </row>
    <row r="261" spans="1:8" ht="12.75">
      <c r="A261">
        <v>260</v>
      </c>
      <c r="B261">
        <f ca="1" t="shared" si="30"/>
        <v>-1.209729401078584</v>
      </c>
      <c r="C261">
        <f ca="1" t="shared" si="30"/>
        <v>0.4558131984283952</v>
      </c>
      <c r="D261">
        <f t="shared" si="25"/>
        <v>-1.2141836407681024</v>
      </c>
      <c r="E261">
        <f t="shared" si="26"/>
        <v>0.4383011896038291</v>
      </c>
      <c r="F261">
        <f t="shared" si="27"/>
        <v>-0.5321781341461675</v>
      </c>
      <c r="G261">
        <f t="shared" si="28"/>
        <v>0.44840412511164507</v>
      </c>
      <c r="H261">
        <f t="shared" si="29"/>
        <v>0.4782389333926017</v>
      </c>
    </row>
    <row r="262" spans="1:8" ht="12.75">
      <c r="A262">
        <v>261</v>
      </c>
      <c r="B262">
        <f ca="1" t="shared" si="30"/>
        <v>-1.2462629144158228</v>
      </c>
      <c r="C262">
        <f ca="1" t="shared" si="30"/>
        <v>0.31323775337021387</v>
      </c>
      <c r="D262">
        <f t="shared" si="25"/>
        <v>-1.2507171541053412</v>
      </c>
      <c r="E262">
        <f t="shared" si="26"/>
        <v>0.29572574454564776</v>
      </c>
      <c r="F262">
        <f t="shared" si="27"/>
        <v>-0.3698692616138157</v>
      </c>
      <c r="G262">
        <f t="shared" si="28"/>
        <v>0.3061326667954417</v>
      </c>
      <c r="H262">
        <f t="shared" si="29"/>
        <v>0.32650136750734066</v>
      </c>
    </row>
    <row r="263" spans="1:8" ht="12.75">
      <c r="A263">
        <v>262</v>
      </c>
      <c r="B263">
        <f ca="1" t="shared" si="30"/>
        <v>1.5762184251428817</v>
      </c>
      <c r="C263">
        <f ca="1" t="shared" si="30"/>
        <v>-0.10868491627993954</v>
      </c>
      <c r="D263">
        <f t="shared" si="25"/>
        <v>1.5717641854533633</v>
      </c>
      <c r="E263">
        <f t="shared" si="26"/>
        <v>-0.12619692510450564</v>
      </c>
      <c r="F263">
        <f t="shared" si="27"/>
        <v>-0.1983518071936024</v>
      </c>
      <c r="G263">
        <f t="shared" si="28"/>
        <v>-0.13927520392984444</v>
      </c>
      <c r="H263">
        <f t="shared" si="29"/>
        <v>-0.14854195411084123</v>
      </c>
    </row>
    <row r="264" spans="1:8" ht="12.75">
      <c r="A264">
        <v>263</v>
      </c>
      <c r="B264">
        <f ca="1" t="shared" si="30"/>
        <v>-0.270810187843776</v>
      </c>
      <c r="C264">
        <f ca="1" t="shared" si="30"/>
        <v>-0.9180205700378268</v>
      </c>
      <c r="D264">
        <f t="shared" si="25"/>
        <v>-0.2752644275332945</v>
      </c>
      <c r="E264">
        <f t="shared" si="26"/>
        <v>-0.9355325788623928</v>
      </c>
      <c r="F264">
        <f t="shared" si="27"/>
        <v>0.25751883975930323</v>
      </c>
      <c r="G264">
        <f t="shared" si="28"/>
        <v>-0.9332421685277539</v>
      </c>
      <c r="H264">
        <f t="shared" si="29"/>
        <v>-0.995335935329737</v>
      </c>
    </row>
    <row r="265" spans="1:8" ht="12.75">
      <c r="A265">
        <v>264</v>
      </c>
      <c r="B265">
        <f ca="1" t="shared" si="30"/>
        <v>0.17996625870025768</v>
      </c>
      <c r="C265">
        <f ca="1" t="shared" si="30"/>
        <v>-1.1384050776217989</v>
      </c>
      <c r="D265">
        <f t="shared" si="25"/>
        <v>0.17551201901073918</v>
      </c>
      <c r="E265">
        <f t="shared" si="26"/>
        <v>-1.155917086446365</v>
      </c>
      <c r="F265">
        <f t="shared" si="27"/>
        <v>-0.20287734165121266</v>
      </c>
      <c r="G265">
        <f t="shared" si="28"/>
        <v>-1.1573774805328727</v>
      </c>
      <c r="H265">
        <f t="shared" si="29"/>
        <v>-1.2343842101917433</v>
      </c>
    </row>
    <row r="266" spans="1:8" ht="12.75">
      <c r="A266">
        <v>265</v>
      </c>
      <c r="B266">
        <f ca="1" t="shared" si="30"/>
        <v>-0.7520456475718709</v>
      </c>
      <c r="C266">
        <f ca="1" t="shared" si="30"/>
        <v>-0.8875370146819768</v>
      </c>
      <c r="D266">
        <f t="shared" si="25"/>
        <v>-0.7564998872613894</v>
      </c>
      <c r="E266">
        <f t="shared" si="26"/>
        <v>-0.9050490235065428</v>
      </c>
      <c r="F266">
        <f t="shared" si="27"/>
        <v>0.6846694842487302</v>
      </c>
      <c r="G266">
        <f t="shared" si="28"/>
        <v>-0.8987543664908735</v>
      </c>
      <c r="H266">
        <f t="shared" si="29"/>
        <v>-0.9585534689394773</v>
      </c>
    </row>
    <row r="267" spans="1:8" ht="12.75">
      <c r="A267">
        <v>266</v>
      </c>
      <c r="B267">
        <f ca="1" t="shared" si="30"/>
        <v>-1.329020098985601</v>
      </c>
      <c r="C267">
        <f ca="1" t="shared" si="30"/>
        <v>-1.6216603183828702</v>
      </c>
      <c r="D267">
        <f t="shared" si="25"/>
        <v>-1.3334743386751193</v>
      </c>
      <c r="E267">
        <f t="shared" si="26"/>
        <v>-1.6391723272074363</v>
      </c>
      <c r="F267">
        <f t="shared" si="27"/>
        <v>2.1857942349974926</v>
      </c>
      <c r="G267">
        <f t="shared" si="28"/>
        <v>-1.6280768019568739</v>
      </c>
      <c r="H267">
        <f t="shared" si="29"/>
        <v>-1.7364017627073183</v>
      </c>
    </row>
    <row r="268" spans="1:8" ht="12.75">
      <c r="A268">
        <v>267</v>
      </c>
      <c r="B268">
        <f ca="1" t="shared" si="30"/>
        <v>0.6036923381024131</v>
      </c>
      <c r="C268">
        <f ca="1" t="shared" si="30"/>
        <v>2.180799168911804</v>
      </c>
      <c r="D268">
        <f t="shared" si="25"/>
        <v>0.5992380984128945</v>
      </c>
      <c r="E268">
        <f t="shared" si="26"/>
        <v>2.163287160087238</v>
      </c>
      <c r="F268">
        <f t="shared" si="27"/>
        <v>1.2963240841317076</v>
      </c>
      <c r="G268">
        <f t="shared" si="28"/>
        <v>2.1583010413002466</v>
      </c>
      <c r="H268">
        <f t="shared" si="29"/>
        <v>2.3019047553913006</v>
      </c>
    </row>
    <row r="269" spans="1:8" ht="12.75">
      <c r="A269">
        <v>268</v>
      </c>
      <c r="B269">
        <f ca="1" t="shared" si="30"/>
        <v>0.09132088631331708</v>
      </c>
      <c r="C269">
        <f ca="1" t="shared" si="30"/>
        <v>0.032819405972531926</v>
      </c>
      <c r="D269">
        <f t="shared" si="25"/>
        <v>0.08686664662379859</v>
      </c>
      <c r="E269">
        <f t="shared" si="26"/>
        <v>0.015307397147965831</v>
      </c>
      <c r="F269">
        <f t="shared" si="27"/>
        <v>0.0013297022587824901</v>
      </c>
      <c r="G269">
        <f t="shared" si="28"/>
        <v>0.014584600283345505</v>
      </c>
      <c r="H269">
        <f t="shared" si="29"/>
        <v>0.015554994463371523</v>
      </c>
    </row>
    <row r="270" spans="1:8" ht="12.75">
      <c r="A270">
        <v>269</v>
      </c>
      <c r="B270">
        <f ca="1" t="shared" si="30"/>
        <v>-0.336491590693916</v>
      </c>
      <c r="C270">
        <f ca="1" t="shared" si="30"/>
        <v>0.4188452272991481</v>
      </c>
      <c r="D270">
        <f t="shared" si="25"/>
        <v>-0.3409458303834345</v>
      </c>
      <c r="E270">
        <f t="shared" si="26"/>
        <v>0.401333218474582</v>
      </c>
      <c r="F270">
        <f t="shared" si="27"/>
        <v>-0.13683288743327268</v>
      </c>
      <c r="G270">
        <f t="shared" si="28"/>
        <v>0.40417014826046144</v>
      </c>
      <c r="H270">
        <f t="shared" si="29"/>
        <v>0.4310618252342947</v>
      </c>
    </row>
    <row r="271" spans="1:8" ht="12.75">
      <c r="A271">
        <v>270</v>
      </c>
      <c r="B271">
        <f ca="1" t="shared" si="30"/>
        <v>0.6483360052315719</v>
      </c>
      <c r="C271">
        <f ca="1" t="shared" si="30"/>
        <v>-0.1807697376317171</v>
      </c>
      <c r="D271">
        <f t="shared" si="25"/>
        <v>0.6438817655420533</v>
      </c>
      <c r="E271">
        <f t="shared" si="26"/>
        <v>-0.19828174645628321</v>
      </c>
      <c r="F271">
        <f t="shared" si="27"/>
        <v>-0.1276700009830334</v>
      </c>
      <c r="G271">
        <f t="shared" si="28"/>
        <v>-0.2036393346608277</v>
      </c>
      <c r="H271">
        <f t="shared" si="29"/>
        <v>-0.21718858670340124</v>
      </c>
    </row>
    <row r="272" spans="1:8" ht="12.75">
      <c r="A272">
        <v>271</v>
      </c>
      <c r="B272">
        <f ca="1" t="shared" si="30"/>
        <v>-1.3462601086118382</v>
      </c>
      <c r="C272">
        <f ca="1" t="shared" si="30"/>
        <v>-0.31221415713130707</v>
      </c>
      <c r="D272">
        <f t="shared" si="25"/>
        <v>-1.3507143483013566</v>
      </c>
      <c r="E272">
        <f t="shared" si="26"/>
        <v>-0.3297261659558732</v>
      </c>
      <c r="F272">
        <f t="shared" si="27"/>
        <v>0.4453658633669922</v>
      </c>
      <c r="G272">
        <f t="shared" si="28"/>
        <v>-0.3184871906541325</v>
      </c>
      <c r="H272">
        <f t="shared" si="29"/>
        <v>-0.3396779062184478</v>
      </c>
    </row>
    <row r="273" spans="1:8" ht="12.75">
      <c r="A273">
        <v>272</v>
      </c>
      <c r="B273">
        <f ca="1" t="shared" si="30"/>
        <v>-2.6819862769571037</v>
      </c>
      <c r="C273">
        <f ca="1" t="shared" si="30"/>
        <v>-1.192243684592888</v>
      </c>
      <c r="D273">
        <f t="shared" si="25"/>
        <v>-2.686440516646622</v>
      </c>
      <c r="E273">
        <f t="shared" si="26"/>
        <v>-1.2097556934174543</v>
      </c>
      <c r="F273">
        <f t="shared" si="27"/>
        <v>3.2499367100405783</v>
      </c>
      <c r="G273">
        <f t="shared" si="28"/>
        <v>-1.187402455921934</v>
      </c>
      <c r="H273">
        <f t="shared" si="29"/>
        <v>-1.266406913376351</v>
      </c>
    </row>
    <row r="274" spans="1:8" ht="12.75">
      <c r="A274">
        <v>273</v>
      </c>
      <c r="B274">
        <f ca="1" t="shared" si="30"/>
        <v>1.0991393048661329</v>
      </c>
      <c r="C274">
        <f ca="1" t="shared" si="30"/>
        <v>-0.7369287718472195</v>
      </c>
      <c r="D274">
        <f t="shared" si="25"/>
        <v>1.0946850651766145</v>
      </c>
      <c r="E274">
        <f t="shared" si="26"/>
        <v>-0.7544407806717855</v>
      </c>
      <c r="F274">
        <f t="shared" si="27"/>
        <v>-0.8258750551615894</v>
      </c>
      <c r="G274">
        <f t="shared" si="28"/>
        <v>-0.7635493967357051</v>
      </c>
      <c r="H274">
        <f t="shared" si="29"/>
        <v>-0.8143525642109773</v>
      </c>
    </row>
    <row r="275" spans="1:8" ht="12.75">
      <c r="A275">
        <v>274</v>
      </c>
      <c r="B275">
        <f ca="1" t="shared" si="30"/>
        <v>1.266642863002426</v>
      </c>
      <c r="C275">
        <f ca="1" t="shared" si="30"/>
        <v>-0.8256715528061709</v>
      </c>
      <c r="D275">
        <f t="shared" si="25"/>
        <v>1.2621886233129076</v>
      </c>
      <c r="E275">
        <f t="shared" si="26"/>
        <v>-0.8431835616307369</v>
      </c>
      <c r="F275">
        <f t="shared" si="27"/>
        <v>-1.064256698854774</v>
      </c>
      <c r="G275">
        <f t="shared" si="28"/>
        <v>-0.8536859352683545</v>
      </c>
      <c r="H275">
        <f t="shared" si="29"/>
        <v>-0.9104863855419532</v>
      </c>
    </row>
    <row r="276" spans="1:8" ht="12.75">
      <c r="A276">
        <v>275</v>
      </c>
      <c r="B276">
        <f ca="1" t="shared" si="30"/>
        <v>-0.9088814695124665</v>
      </c>
      <c r="C276">
        <f ca="1" t="shared" si="30"/>
        <v>-0.12772192793523923</v>
      </c>
      <c r="D276">
        <f t="shared" si="25"/>
        <v>-0.913335709201985</v>
      </c>
      <c r="E276">
        <f t="shared" si="26"/>
        <v>-0.14523393675980534</v>
      </c>
      <c r="F276">
        <f t="shared" si="27"/>
        <v>0.13264734063071304</v>
      </c>
      <c r="G276">
        <f t="shared" si="28"/>
        <v>-0.13763428588556384</v>
      </c>
      <c r="H276">
        <f t="shared" si="29"/>
        <v>-0.14679185670688438</v>
      </c>
    </row>
    <row r="277" spans="1:8" ht="12.75">
      <c r="A277">
        <v>276</v>
      </c>
      <c r="B277">
        <f ca="1" t="shared" si="30"/>
        <v>-0.03412136763280582</v>
      </c>
      <c r="C277">
        <f ca="1" t="shared" si="30"/>
        <v>1.426548636498771</v>
      </c>
      <c r="D277">
        <f t="shared" si="25"/>
        <v>-0.03857560732232432</v>
      </c>
      <c r="E277">
        <f t="shared" si="26"/>
        <v>1.4090366276742048</v>
      </c>
      <c r="F277">
        <f t="shared" si="27"/>
        <v>-0.05435444365193222</v>
      </c>
      <c r="G277">
        <f t="shared" si="28"/>
        <v>1.4093576061982653</v>
      </c>
      <c r="H277">
        <f t="shared" si="29"/>
        <v>1.503129968282945</v>
      </c>
    </row>
    <row r="278" spans="1:8" ht="12.75">
      <c r="A278">
        <v>277</v>
      </c>
      <c r="B278">
        <f ca="1" t="shared" si="30"/>
        <v>0.31445090322407065</v>
      </c>
      <c r="C278">
        <f ca="1" t="shared" si="30"/>
        <v>0.6310443682842923</v>
      </c>
      <c r="D278">
        <f t="shared" si="25"/>
        <v>0.30999666353455213</v>
      </c>
      <c r="E278">
        <f t="shared" si="26"/>
        <v>0.6135323594597263</v>
      </c>
      <c r="F278">
        <f t="shared" si="27"/>
        <v>0.19019298440299667</v>
      </c>
      <c r="G278">
        <f t="shared" si="28"/>
        <v>0.6109529503866915</v>
      </c>
      <c r="H278">
        <f t="shared" si="29"/>
        <v>0.6516030316921063</v>
      </c>
    </row>
    <row r="279" spans="1:8" ht="12.75">
      <c r="A279">
        <v>278</v>
      </c>
      <c r="B279">
        <f ca="1" t="shared" si="30"/>
        <v>0.7122958114747144</v>
      </c>
      <c r="C279">
        <f ca="1" t="shared" si="30"/>
        <v>1.5884719605698532</v>
      </c>
      <c r="D279">
        <f t="shared" si="25"/>
        <v>0.7078415717851959</v>
      </c>
      <c r="E279">
        <f t="shared" si="26"/>
        <v>1.570959951745287</v>
      </c>
      <c r="F279">
        <f t="shared" si="27"/>
        <v>1.1119907614549795</v>
      </c>
      <c r="G279">
        <f t="shared" si="28"/>
        <v>1.565070169088544</v>
      </c>
      <c r="H279">
        <f t="shared" si="29"/>
        <v>1.6692029498237237</v>
      </c>
    </row>
    <row r="280" spans="1:8" ht="12.75">
      <c r="A280">
        <v>279</v>
      </c>
      <c r="B280">
        <f ca="1" t="shared" si="30"/>
        <v>1.1218009151615185</v>
      </c>
      <c r="C280">
        <f ca="1" t="shared" si="30"/>
        <v>1.2738193540918301</v>
      </c>
      <c r="D280">
        <f t="shared" si="25"/>
        <v>1.117346675472</v>
      </c>
      <c r="E280">
        <f t="shared" si="26"/>
        <v>1.256307345267264</v>
      </c>
      <c r="F280">
        <f t="shared" si="27"/>
        <v>1.4037308356054314</v>
      </c>
      <c r="G280">
        <f t="shared" si="28"/>
        <v>1.2470101672925837</v>
      </c>
      <c r="H280">
        <f t="shared" si="29"/>
        <v>1.329980655702597</v>
      </c>
    </row>
    <row r="281" spans="1:8" ht="12.75">
      <c r="A281">
        <v>280</v>
      </c>
      <c r="B281">
        <f ca="1" t="shared" si="30"/>
        <v>-1.5908662719046367</v>
      </c>
      <c r="C281">
        <f ca="1" t="shared" si="30"/>
        <v>0.049566363639739736</v>
      </c>
      <c r="D281">
        <f t="shared" si="25"/>
        <v>-1.595320511594155</v>
      </c>
      <c r="E281">
        <f t="shared" si="26"/>
        <v>0.032054354815173644</v>
      </c>
      <c r="F281">
        <f t="shared" si="27"/>
        <v>-0.05113696972256339</v>
      </c>
      <c r="G281">
        <f t="shared" si="28"/>
        <v>0.045328640270655265</v>
      </c>
      <c r="H281">
        <f t="shared" si="29"/>
        <v>0.048344605593843876</v>
      </c>
    </row>
    <row r="282" spans="1:8" ht="12.75">
      <c r="A282">
        <v>281</v>
      </c>
      <c r="B282">
        <f ca="1" t="shared" si="30"/>
        <v>1.2653175363496585</v>
      </c>
      <c r="C282">
        <f ca="1" t="shared" si="30"/>
        <v>-0.04533394649603405</v>
      </c>
      <c r="D282">
        <f t="shared" si="25"/>
        <v>1.26086329666014</v>
      </c>
      <c r="E282">
        <f t="shared" si="26"/>
        <v>-0.06284595532060014</v>
      </c>
      <c r="F282">
        <f t="shared" si="27"/>
        <v>-0.07924015840728776</v>
      </c>
      <c r="G282">
        <f t="shared" si="28"/>
        <v>-0.07333730122793852</v>
      </c>
      <c r="H282">
        <f t="shared" si="29"/>
        <v>-0.07821683778758444</v>
      </c>
    </row>
    <row r="283" spans="1:8" ht="12.75">
      <c r="A283">
        <v>282</v>
      </c>
      <c r="B283">
        <f ca="1" t="shared" si="30"/>
        <v>-0.6763263534297661</v>
      </c>
      <c r="C283">
        <f ca="1" t="shared" si="30"/>
        <v>0.2055287423023025</v>
      </c>
      <c r="D283">
        <f t="shared" si="25"/>
        <v>-0.6807805931192846</v>
      </c>
      <c r="E283">
        <f t="shared" si="26"/>
        <v>0.1880167334777364</v>
      </c>
      <c r="F283">
        <f t="shared" si="27"/>
        <v>-0.12799814333332385</v>
      </c>
      <c r="G283">
        <f t="shared" si="28"/>
        <v>0.19368134811782975</v>
      </c>
      <c r="H283">
        <f t="shared" si="29"/>
        <v>0.20656804020000882</v>
      </c>
    </row>
    <row r="284" spans="1:8" ht="12.75">
      <c r="A284">
        <v>283</v>
      </c>
      <c r="B284">
        <f ca="1" t="shared" si="30"/>
        <v>-1.102930410149412</v>
      </c>
      <c r="C284">
        <f ca="1" t="shared" si="30"/>
        <v>0.6554933974975048</v>
      </c>
      <c r="D284">
        <f t="shared" si="25"/>
        <v>-1.1073846498389304</v>
      </c>
      <c r="E284">
        <f t="shared" si="26"/>
        <v>0.6379813886729387</v>
      </c>
      <c r="F284">
        <f t="shared" si="27"/>
        <v>-0.7064907966993368</v>
      </c>
      <c r="G284">
        <f t="shared" si="28"/>
        <v>0.6471956749835256</v>
      </c>
      <c r="H284">
        <f t="shared" si="29"/>
        <v>0.6902571853534184</v>
      </c>
    </row>
    <row r="285" spans="1:8" ht="12.75">
      <c r="A285">
        <v>284</v>
      </c>
      <c r="B285">
        <f ca="1" t="shared" si="30"/>
        <v>-0.54385843811919</v>
      </c>
      <c r="C285">
        <f ca="1" t="shared" si="30"/>
        <v>1.7024423417165595</v>
      </c>
      <c r="D285">
        <f t="shared" si="25"/>
        <v>-0.5483126778087085</v>
      </c>
      <c r="E285">
        <f t="shared" si="26"/>
        <v>1.6849303328919933</v>
      </c>
      <c r="F285">
        <f t="shared" si="27"/>
        <v>-0.9238686627491275</v>
      </c>
      <c r="G285">
        <f t="shared" si="28"/>
        <v>1.6894927132733621</v>
      </c>
      <c r="H285">
        <f t="shared" si="29"/>
        <v>1.8019040145298655</v>
      </c>
    </row>
    <row r="286" spans="1:8" ht="12.75">
      <c r="A286">
        <v>285</v>
      </c>
      <c r="B286">
        <f ca="1" t="shared" si="30"/>
        <v>-0.60964015952671</v>
      </c>
      <c r="C286">
        <f ca="1" t="shared" si="30"/>
        <v>-1.1936673949990615</v>
      </c>
      <c r="D286">
        <f t="shared" si="25"/>
        <v>-0.6140943992162285</v>
      </c>
      <c r="E286">
        <f t="shared" si="26"/>
        <v>-1.2111794038236277</v>
      </c>
      <c r="F286">
        <f t="shared" si="27"/>
        <v>0.7437784883341405</v>
      </c>
      <c r="G286">
        <f t="shared" si="28"/>
        <v>-1.2060696692639792</v>
      </c>
      <c r="H286">
        <f t="shared" si="29"/>
        <v>-1.2863161597417563</v>
      </c>
    </row>
    <row r="287" spans="1:8" ht="12.75">
      <c r="A287">
        <v>286</v>
      </c>
      <c r="B287">
        <f ca="1" t="shared" si="30"/>
        <v>-0.06546302306932031</v>
      </c>
      <c r="C287">
        <f ca="1" t="shared" si="30"/>
        <v>1.2006572200420504</v>
      </c>
      <c r="D287">
        <f t="shared" si="25"/>
        <v>-0.0699172627588388</v>
      </c>
      <c r="E287">
        <f t="shared" si="26"/>
        <v>1.1831452112174843</v>
      </c>
      <c r="F287">
        <f t="shared" si="27"/>
        <v>-0.08272227461455468</v>
      </c>
      <c r="G287">
        <f t="shared" si="28"/>
        <v>1.1837269762592935</v>
      </c>
      <c r="H287">
        <f t="shared" si="29"/>
        <v>1.262486883708627</v>
      </c>
    </row>
    <row r="288" spans="1:8" ht="12.75">
      <c r="A288">
        <v>287</v>
      </c>
      <c r="B288">
        <f ca="1" t="shared" si="30"/>
        <v>0.6277970049233281</v>
      </c>
      <c r="C288">
        <f ca="1" t="shared" si="30"/>
        <v>-1.7213870132233478</v>
      </c>
      <c r="D288">
        <f t="shared" si="25"/>
        <v>0.6233427652338096</v>
      </c>
      <c r="E288">
        <f t="shared" si="26"/>
        <v>-1.738899022047914</v>
      </c>
      <c r="F288">
        <f t="shared" si="27"/>
        <v>-1.0839301248657138</v>
      </c>
      <c r="G288">
        <f t="shared" si="28"/>
        <v>-1.7440857100784304</v>
      </c>
      <c r="H288">
        <f t="shared" si="29"/>
        <v>-1.8601293855749268</v>
      </c>
    </row>
    <row r="289" spans="1:8" ht="12.75">
      <c r="A289">
        <v>288</v>
      </c>
      <c r="B289">
        <f ca="1" t="shared" si="30"/>
        <v>0.045945403191499604</v>
      </c>
      <c r="C289">
        <f ca="1" t="shared" si="30"/>
        <v>-1.2145478465046526</v>
      </c>
      <c r="D289">
        <f t="shared" si="25"/>
        <v>0.04149116350198111</v>
      </c>
      <c r="E289">
        <f t="shared" si="26"/>
        <v>-1.2320598553292188</v>
      </c>
      <c r="F289">
        <f t="shared" si="27"/>
        <v>-0.05111959690169181</v>
      </c>
      <c r="G289">
        <f t="shared" si="28"/>
        <v>-1.2324050935081319</v>
      </c>
      <c r="H289">
        <f t="shared" si="29"/>
        <v>-1.3144038255227732</v>
      </c>
    </row>
    <row r="290" spans="1:8" ht="12.75">
      <c r="A290">
        <v>289</v>
      </c>
      <c r="B290">
        <f ca="1" t="shared" si="30"/>
        <v>1.40219730060057</v>
      </c>
      <c r="C290">
        <f ca="1" t="shared" si="30"/>
        <v>0.34830679384778307</v>
      </c>
      <c r="D290">
        <f t="shared" si="25"/>
        <v>1.3977430609110515</v>
      </c>
      <c r="E290">
        <f t="shared" si="26"/>
        <v>0.33079478502321696</v>
      </c>
      <c r="F290">
        <f t="shared" si="27"/>
        <v>0.46236611535176453</v>
      </c>
      <c r="G290">
        <f t="shared" si="28"/>
        <v>0.3191644949033893</v>
      </c>
      <c r="H290">
        <f t="shared" si="29"/>
        <v>0.34040027526816646</v>
      </c>
    </row>
    <row r="291" spans="1:8" ht="12.75">
      <c r="A291">
        <v>290</v>
      </c>
      <c r="B291">
        <f ca="1" t="shared" si="30"/>
        <v>-1.6243495308445501</v>
      </c>
      <c r="C291">
        <f ca="1" t="shared" si="30"/>
        <v>0.37817416697201434</v>
      </c>
      <c r="D291">
        <f t="shared" si="25"/>
        <v>-1.6288037705340686</v>
      </c>
      <c r="E291">
        <f t="shared" si="26"/>
        <v>0.36066215814744823</v>
      </c>
      <c r="F291">
        <f t="shared" si="27"/>
        <v>-0.5874478830795182</v>
      </c>
      <c r="G291">
        <f t="shared" si="28"/>
        <v>0.37421504989797716</v>
      </c>
      <c r="H291">
        <f t="shared" si="29"/>
        <v>0.3991136483815994</v>
      </c>
    </row>
    <row r="292" spans="1:8" ht="12.75">
      <c r="A292">
        <v>291</v>
      </c>
      <c r="B292">
        <f ca="1" t="shared" si="30"/>
        <v>0.028959075155380154</v>
      </c>
      <c r="C292">
        <f ca="1" t="shared" si="30"/>
        <v>1.6376057022581776</v>
      </c>
      <c r="D292">
        <f t="shared" si="25"/>
        <v>0.024504835465861654</v>
      </c>
      <c r="E292">
        <f t="shared" si="26"/>
        <v>1.6200936934336114</v>
      </c>
      <c r="F292">
        <f t="shared" si="27"/>
        <v>0.03970012939687076</v>
      </c>
      <c r="G292">
        <f t="shared" si="28"/>
        <v>1.6198897944812383</v>
      </c>
      <c r="H292">
        <f t="shared" si="29"/>
        <v>1.7276700283106947</v>
      </c>
    </row>
    <row r="293" spans="1:8" ht="12.75">
      <c r="A293">
        <v>292</v>
      </c>
      <c r="B293">
        <f ca="1" t="shared" si="30"/>
        <v>-1.439686254391626</v>
      </c>
      <c r="C293">
        <f ca="1" t="shared" si="30"/>
        <v>0.14622988795822023</v>
      </c>
      <c r="D293">
        <f t="shared" si="25"/>
        <v>-1.4441404940811444</v>
      </c>
      <c r="E293">
        <f t="shared" si="26"/>
        <v>0.12871787913365412</v>
      </c>
      <c r="F293">
        <f t="shared" si="27"/>
        <v>-0.1858867015691523</v>
      </c>
      <c r="G293">
        <f t="shared" si="28"/>
        <v>0.14073423134434404</v>
      </c>
      <c r="H293">
        <f t="shared" si="29"/>
        <v>0.15009805869468537</v>
      </c>
    </row>
    <row r="294" spans="1:8" ht="12.75">
      <c r="A294">
        <v>293</v>
      </c>
      <c r="B294">
        <f ca="1" t="shared" si="30"/>
        <v>0.3023128711410229</v>
      </c>
      <c r="C294">
        <f ca="1" t="shared" si="30"/>
        <v>1.6989923622584895</v>
      </c>
      <c r="D294">
        <f t="shared" si="25"/>
        <v>0.2978586314515044</v>
      </c>
      <c r="E294">
        <f t="shared" si="26"/>
        <v>1.6814803534339233</v>
      </c>
      <c r="F294">
        <f t="shared" si="27"/>
        <v>0.5008434368864203</v>
      </c>
      <c r="G294">
        <f t="shared" si="28"/>
        <v>1.6790019420610793</v>
      </c>
      <c r="H294">
        <f t="shared" si="29"/>
        <v>1.790715234244272</v>
      </c>
    </row>
    <row r="295" spans="1:8" ht="12.75">
      <c r="A295">
        <v>294</v>
      </c>
      <c r="B295">
        <f ca="1" t="shared" si="30"/>
        <v>2.2389015287852</v>
      </c>
      <c r="C295">
        <f ca="1" t="shared" si="30"/>
        <v>-0.5676427780264903</v>
      </c>
      <c r="D295">
        <f t="shared" si="25"/>
        <v>2.2344472890956815</v>
      </c>
      <c r="E295">
        <f t="shared" si="26"/>
        <v>-0.5851547868510564</v>
      </c>
      <c r="F295">
        <f t="shared" si="27"/>
        <v>-1.3074975271807043</v>
      </c>
      <c r="G295">
        <f t="shared" si="28"/>
        <v>-0.6037470953778514</v>
      </c>
      <c r="H295">
        <f t="shared" si="29"/>
        <v>-0.6439177312663991</v>
      </c>
    </row>
    <row r="296" spans="1:8" ht="12.75">
      <c r="A296">
        <v>295</v>
      </c>
      <c r="B296">
        <f ca="1" t="shared" si="30"/>
        <v>-0.6406483938480472</v>
      </c>
      <c r="C296">
        <f ca="1" t="shared" si="30"/>
        <v>0.7370209943249464</v>
      </c>
      <c r="D296">
        <f t="shared" si="25"/>
        <v>-0.6451026335375657</v>
      </c>
      <c r="E296">
        <f t="shared" si="26"/>
        <v>0.7195089855003803</v>
      </c>
      <c r="F296">
        <f t="shared" si="27"/>
        <v>-0.4641571414002375</v>
      </c>
      <c r="G296">
        <f t="shared" si="28"/>
        <v>0.7248767322593709</v>
      </c>
      <c r="H296">
        <f t="shared" si="29"/>
        <v>0.7731067933206959</v>
      </c>
    </row>
    <row r="297" spans="1:8" ht="12.75">
      <c r="A297">
        <v>296</v>
      </c>
      <c r="B297">
        <f ca="1" t="shared" si="30"/>
        <v>0.42932336249451597</v>
      </c>
      <c r="C297">
        <f ca="1" t="shared" si="30"/>
        <v>-0.2830680864400654</v>
      </c>
      <c r="D297">
        <f t="shared" si="25"/>
        <v>0.42486912280499745</v>
      </c>
      <c r="E297">
        <f t="shared" si="26"/>
        <v>-0.30058009526463153</v>
      </c>
      <c r="F297">
        <f t="shared" si="27"/>
        <v>-0.12770720140772657</v>
      </c>
      <c r="G297">
        <f t="shared" si="28"/>
        <v>-0.30411533095949383</v>
      </c>
      <c r="H297">
        <f t="shared" si="29"/>
        <v>-0.3243498071526312</v>
      </c>
    </row>
    <row r="298" spans="1:8" ht="12.75">
      <c r="A298">
        <v>297</v>
      </c>
      <c r="B298">
        <f ca="1" t="shared" si="30"/>
        <v>0.13804320891923438</v>
      </c>
      <c r="C298">
        <f ca="1" t="shared" si="30"/>
        <v>0.6335143411044788</v>
      </c>
      <c r="D298">
        <f t="shared" si="25"/>
        <v>0.1335889692297159</v>
      </c>
      <c r="E298">
        <f t="shared" si="26"/>
        <v>0.6160023322799127</v>
      </c>
      <c r="F298">
        <f t="shared" si="27"/>
        <v>0.08229111661237448</v>
      </c>
      <c r="G298">
        <f t="shared" si="28"/>
        <v>0.6148907699961139</v>
      </c>
      <c r="H298">
        <f t="shared" si="29"/>
        <v>0.6558028562352765</v>
      </c>
    </row>
    <row r="299" spans="1:8" ht="12.75">
      <c r="A299">
        <v>298</v>
      </c>
      <c r="B299">
        <f ca="1" t="shared" si="30"/>
        <v>0.24452569226103366</v>
      </c>
      <c r="C299">
        <f ca="1" t="shared" si="30"/>
        <v>-0.47218038955364927</v>
      </c>
      <c r="D299">
        <f t="shared" si="25"/>
        <v>0.24007145257151516</v>
      </c>
      <c r="E299">
        <f t="shared" si="26"/>
        <v>-0.4896923983782154</v>
      </c>
      <c r="F299">
        <f t="shared" si="27"/>
        <v>-0.11756116539188724</v>
      </c>
      <c r="G299">
        <f t="shared" si="28"/>
        <v>-0.4916899762743097</v>
      </c>
      <c r="H299">
        <f t="shared" si="29"/>
        <v>-0.5244048318126251</v>
      </c>
    </row>
    <row r="300" spans="1:8" ht="12.75">
      <c r="A300">
        <v>299</v>
      </c>
      <c r="B300">
        <f ca="1" t="shared" si="30"/>
        <v>1.6811483904852786</v>
      </c>
      <c r="C300">
        <f ca="1" t="shared" si="30"/>
        <v>1.2074394024602033</v>
      </c>
      <c r="D300">
        <f t="shared" si="25"/>
        <v>1.6766941507957602</v>
      </c>
      <c r="E300">
        <f t="shared" si="26"/>
        <v>1.1899273936356372</v>
      </c>
      <c r="F300">
        <f t="shared" si="27"/>
        <v>1.995144300780517</v>
      </c>
      <c r="G300">
        <f t="shared" si="28"/>
        <v>1.1759760173338565</v>
      </c>
      <c r="H300">
        <f t="shared" si="29"/>
        <v>1.254220210585698</v>
      </c>
    </row>
    <row r="301" spans="1:8" ht="12.75">
      <c r="A301">
        <v>300</v>
      </c>
      <c r="B301">
        <f ca="1" t="shared" si="30"/>
        <v>1.693758926722353</v>
      </c>
      <c r="C301">
        <f ca="1" t="shared" si="30"/>
        <v>0.45623310268027517</v>
      </c>
      <c r="D301">
        <f t="shared" si="25"/>
        <v>1.6893046870328345</v>
      </c>
      <c r="E301">
        <f t="shared" si="26"/>
        <v>0.43872109385570907</v>
      </c>
      <c r="F301">
        <f t="shared" si="27"/>
        <v>0.7411336001506215</v>
      </c>
      <c r="G301">
        <f t="shared" si="28"/>
        <v>0.42466478825819065</v>
      </c>
      <c r="H301">
        <f t="shared" si="29"/>
        <v>0.4529200870652692</v>
      </c>
    </row>
    <row r="302" spans="1:8" ht="12.75">
      <c r="A302">
        <v>301</v>
      </c>
      <c r="B302">
        <f ca="1" t="shared" si="30"/>
        <v>-1.3910885810417786</v>
      </c>
      <c r="C302">
        <f ca="1" t="shared" si="30"/>
        <v>1.6203623116251133</v>
      </c>
      <c r="D302">
        <f t="shared" si="25"/>
        <v>-1.395542820731297</v>
      </c>
      <c r="E302">
        <f t="shared" si="26"/>
        <v>1.6028503028005472</v>
      </c>
      <c r="F302">
        <f t="shared" si="27"/>
        <v>-2.236846232780289</v>
      </c>
      <c r="G302">
        <f t="shared" si="28"/>
        <v>1.6144622852411314</v>
      </c>
      <c r="H302">
        <f t="shared" si="29"/>
        <v>1.7218813968405429</v>
      </c>
    </row>
    <row r="303" spans="1:8" ht="12.75">
      <c r="A303">
        <v>302</v>
      </c>
      <c r="B303">
        <f ca="1" t="shared" si="30"/>
        <v>1.7901197103453859</v>
      </c>
      <c r="C303">
        <f ca="1" t="shared" si="30"/>
        <v>-0.6793338161786151</v>
      </c>
      <c r="D303">
        <f t="shared" si="25"/>
        <v>1.7856654706558674</v>
      </c>
      <c r="E303">
        <f t="shared" si="26"/>
        <v>-0.6968458250031812</v>
      </c>
      <c r="F303">
        <f t="shared" si="27"/>
        <v>-1.2443335280788816</v>
      </c>
      <c r="G303">
        <f t="shared" si="28"/>
        <v>-0.7117039259385204</v>
      </c>
      <c r="H303">
        <f t="shared" si="29"/>
        <v>-0.7590575272861733</v>
      </c>
    </row>
    <row r="304" spans="1:8" ht="12.75">
      <c r="A304">
        <v>303</v>
      </c>
      <c r="B304">
        <f ca="1" t="shared" si="30"/>
        <v>0.5566203945338932</v>
      </c>
      <c r="C304">
        <f ca="1" t="shared" si="30"/>
        <v>1.807190226171143</v>
      </c>
      <c r="D304">
        <f t="shared" si="25"/>
        <v>0.5521661548443747</v>
      </c>
      <c r="E304">
        <f t="shared" si="26"/>
        <v>1.7896782173465768</v>
      </c>
      <c r="F304">
        <f t="shared" si="27"/>
        <v>0.9881997396809944</v>
      </c>
      <c r="G304">
        <f t="shared" si="28"/>
        <v>1.7850837730922773</v>
      </c>
      <c r="H304">
        <f t="shared" si="29"/>
        <v>1.9038552766380898</v>
      </c>
    </row>
    <row r="305" spans="1:8" ht="12.75">
      <c r="A305">
        <v>304</v>
      </c>
      <c r="B305">
        <f ca="1" t="shared" si="30"/>
        <v>-0.22065987686441874</v>
      </c>
      <c r="C305">
        <f ca="1" t="shared" si="30"/>
        <v>0.3084847039011923</v>
      </c>
      <c r="D305">
        <f t="shared" si="25"/>
        <v>-0.22511411655393723</v>
      </c>
      <c r="E305">
        <f t="shared" si="26"/>
        <v>0.2909726950766262</v>
      </c>
      <c r="F305">
        <f t="shared" si="27"/>
        <v>-0.06550206119349287</v>
      </c>
      <c r="G305">
        <f t="shared" si="28"/>
        <v>0.292845816509892</v>
      </c>
      <c r="H305">
        <f t="shared" si="29"/>
        <v>0.3123304695319343</v>
      </c>
    </row>
    <row r="306" spans="1:8" ht="12.75">
      <c r="A306">
        <v>305</v>
      </c>
      <c r="B306">
        <f ca="1" t="shared" si="30"/>
        <v>1.129687376037718</v>
      </c>
      <c r="C306">
        <f ca="1" t="shared" si="30"/>
        <v>-0.1922236146223555</v>
      </c>
      <c r="D306">
        <f t="shared" si="25"/>
        <v>1.1252331363481995</v>
      </c>
      <c r="E306">
        <f t="shared" si="26"/>
        <v>-0.2097356234469216</v>
      </c>
      <c r="F306">
        <f t="shared" si="27"/>
        <v>-0.23600147337512456</v>
      </c>
      <c r="G306">
        <f t="shared" si="28"/>
        <v>-0.21909842280122008</v>
      </c>
      <c r="H306">
        <f t="shared" si="29"/>
        <v>-0.23367625354108412</v>
      </c>
    </row>
    <row r="307" spans="1:8" ht="12.75">
      <c r="A307">
        <v>306</v>
      </c>
      <c r="B307">
        <f ca="1" t="shared" si="30"/>
        <v>0.6934818294455785</v>
      </c>
      <c r="C307">
        <f ca="1" t="shared" si="30"/>
        <v>-0.22639513749151174</v>
      </c>
      <c r="D307">
        <f t="shared" si="25"/>
        <v>0.6890275897560599</v>
      </c>
      <c r="E307">
        <f t="shared" si="26"/>
        <v>-0.24390714631607785</v>
      </c>
      <c r="F307">
        <f t="shared" si="27"/>
        <v>-0.16805875315044577</v>
      </c>
      <c r="G307">
        <f t="shared" si="28"/>
        <v>-0.24964038226876095</v>
      </c>
      <c r="H307">
        <f t="shared" si="29"/>
        <v>-0.2662503386163275</v>
      </c>
    </row>
    <row r="308" spans="1:8" ht="12.75">
      <c r="A308">
        <v>307</v>
      </c>
      <c r="B308">
        <f ca="1" t="shared" si="30"/>
        <v>0.42459702408415045</v>
      </c>
      <c r="C308">
        <f ca="1" t="shared" si="30"/>
        <v>1.178370172175474</v>
      </c>
      <c r="D308">
        <f t="shared" si="25"/>
        <v>0.42014278439463193</v>
      </c>
      <c r="E308">
        <f t="shared" si="26"/>
        <v>1.1608581633509079</v>
      </c>
      <c r="F308">
        <f t="shared" si="27"/>
        <v>0.4877261810374889</v>
      </c>
      <c r="G308">
        <f t="shared" si="28"/>
        <v>1.1573622544024658</v>
      </c>
      <c r="H308">
        <f t="shared" si="29"/>
        <v>1.2343679709826065</v>
      </c>
    </row>
    <row r="309" spans="1:8" ht="12.75">
      <c r="A309">
        <v>308</v>
      </c>
      <c r="B309">
        <f ca="1" t="shared" si="30"/>
        <v>1.5884399649043184</v>
      </c>
      <c r="C309">
        <f ca="1" t="shared" si="30"/>
        <v>-0.307786784971365</v>
      </c>
      <c r="D309">
        <f t="shared" si="25"/>
        <v>1.5839857252148</v>
      </c>
      <c r="E309">
        <f t="shared" si="26"/>
        <v>-0.32529879379593113</v>
      </c>
      <c r="F309">
        <f t="shared" si="27"/>
        <v>-0.5152686458023477</v>
      </c>
      <c r="G309">
        <f t="shared" si="28"/>
        <v>-0.3384787651691434</v>
      </c>
      <c r="H309">
        <f t="shared" si="29"/>
        <v>-0.3609996308357605</v>
      </c>
    </row>
    <row r="310" spans="1:8" ht="12.75">
      <c r="A310">
        <v>309</v>
      </c>
      <c r="B310">
        <f ca="1" t="shared" si="30"/>
        <v>1.3355297172457998</v>
      </c>
      <c r="C310">
        <f ca="1" t="shared" si="30"/>
        <v>0.11365587380984002</v>
      </c>
      <c r="D310">
        <f t="shared" si="25"/>
        <v>1.3310754775562814</v>
      </c>
      <c r="E310">
        <f t="shared" si="26"/>
        <v>0.09614386498527393</v>
      </c>
      <c r="F310">
        <f t="shared" si="27"/>
        <v>0.12797474099938014</v>
      </c>
      <c r="G310">
        <f t="shared" si="28"/>
        <v>0.08506830009191126</v>
      </c>
      <c r="H310">
        <f t="shared" si="29"/>
        <v>0.09072836493497473</v>
      </c>
    </row>
    <row r="311" spans="1:8" ht="12.75">
      <c r="A311">
        <v>310</v>
      </c>
      <c r="B311">
        <f ca="1" t="shared" si="30"/>
        <v>-0.5786324618086491</v>
      </c>
      <c r="C311">
        <f ca="1" t="shared" si="30"/>
        <v>0.10371088096180656</v>
      </c>
      <c r="D311">
        <f t="shared" si="25"/>
        <v>-0.5830867014981677</v>
      </c>
      <c r="E311">
        <f t="shared" si="26"/>
        <v>0.08619887213724046</v>
      </c>
      <c r="F311">
        <f t="shared" si="27"/>
        <v>-0.05026141602736585</v>
      </c>
      <c r="G311">
        <f t="shared" si="28"/>
        <v>0.09105059896249608</v>
      </c>
      <c r="H311">
        <f t="shared" si="29"/>
        <v>0.09710869926038246</v>
      </c>
    </row>
    <row r="312" spans="1:8" ht="12.75">
      <c r="A312">
        <v>311</v>
      </c>
      <c r="B312">
        <f ca="1" t="shared" si="30"/>
        <v>0.1506106870584225</v>
      </c>
      <c r="C312">
        <f ca="1" t="shared" si="30"/>
        <v>-0.06263477776889231</v>
      </c>
      <c r="D312">
        <f t="shared" si="25"/>
        <v>0.146156447368904</v>
      </c>
      <c r="E312">
        <f t="shared" si="26"/>
        <v>-0.0801467865934584</v>
      </c>
      <c r="F312">
        <f t="shared" si="27"/>
        <v>-0.011713969596533586</v>
      </c>
      <c r="G312">
        <f t="shared" si="28"/>
        <v>-0.08136291989672498</v>
      </c>
      <c r="H312">
        <f t="shared" si="29"/>
        <v>-0.08677644528678072</v>
      </c>
    </row>
    <row r="313" spans="1:8" ht="12.75">
      <c r="A313">
        <v>312</v>
      </c>
      <c r="B313">
        <f ca="1" t="shared" si="30"/>
        <v>0.16766202991111928</v>
      </c>
      <c r="C313">
        <f ca="1" t="shared" si="30"/>
        <v>-0.35558195782309265</v>
      </c>
      <c r="D313">
        <f t="shared" si="25"/>
        <v>0.16320779022160078</v>
      </c>
      <c r="E313">
        <f t="shared" si="26"/>
        <v>-0.37309396664765876</v>
      </c>
      <c r="F313">
        <f t="shared" si="27"/>
        <v>-0.06089184184157601</v>
      </c>
      <c r="G313">
        <f t="shared" si="28"/>
        <v>-0.37445198015040937</v>
      </c>
      <c r="H313">
        <f t="shared" si="29"/>
        <v>-0.3993663429150928</v>
      </c>
    </row>
    <row r="314" spans="1:8" ht="12.75">
      <c r="A314">
        <v>313</v>
      </c>
      <c r="B314">
        <f ca="1" t="shared" si="30"/>
        <v>-0.5022159675904392</v>
      </c>
      <c r="C314">
        <f ca="1" t="shared" si="30"/>
        <v>-0.3366961525336525</v>
      </c>
      <c r="D314">
        <f t="shared" si="25"/>
        <v>-0.5066702072799577</v>
      </c>
      <c r="E314">
        <f t="shared" si="26"/>
        <v>-0.3542081613582186</v>
      </c>
      <c r="F314">
        <f t="shared" si="27"/>
        <v>0.17946672253562132</v>
      </c>
      <c r="G314">
        <f t="shared" si="28"/>
        <v>-0.34999227814582173</v>
      </c>
      <c r="H314">
        <f t="shared" si="29"/>
        <v>-0.3732792015560289</v>
      </c>
    </row>
    <row r="315" spans="1:8" ht="12.75">
      <c r="A315">
        <v>314</v>
      </c>
      <c r="B315">
        <f ca="1" t="shared" si="30"/>
        <v>1.5959010811883756</v>
      </c>
      <c r="C315">
        <f ca="1" t="shared" si="30"/>
        <v>-2.2207651673503728</v>
      </c>
      <c r="D315">
        <f t="shared" si="25"/>
        <v>1.5914468414988572</v>
      </c>
      <c r="E315">
        <f t="shared" si="26"/>
        <v>-2.2382771761749387</v>
      </c>
      <c r="F315">
        <f t="shared" si="27"/>
        <v>-3.5620991424225874</v>
      </c>
      <c r="G315">
        <f t="shared" si="28"/>
        <v>-2.2515192297358064</v>
      </c>
      <c r="H315">
        <f t="shared" si="29"/>
        <v>-2.401325265849613</v>
      </c>
    </row>
    <row r="316" spans="1:8" ht="12.75">
      <c r="A316">
        <v>315</v>
      </c>
      <c r="B316">
        <f ca="1" t="shared" si="30"/>
        <v>-0.8666491651863972</v>
      </c>
      <c r="C316">
        <f ca="1" t="shared" si="30"/>
        <v>0.348111326251184</v>
      </c>
      <c r="D316">
        <f t="shared" si="25"/>
        <v>-0.8711034048759158</v>
      </c>
      <c r="E316">
        <f t="shared" si="26"/>
        <v>0.3305993174266179</v>
      </c>
      <c r="F316">
        <f t="shared" si="27"/>
        <v>-0.2879861910599805</v>
      </c>
      <c r="G316">
        <f t="shared" si="28"/>
        <v>0.3378475632640704</v>
      </c>
      <c r="H316">
        <f t="shared" si="29"/>
        <v>0.36032643157435246</v>
      </c>
    </row>
    <row r="317" spans="1:8" ht="12.75">
      <c r="A317">
        <v>316</v>
      </c>
      <c r="B317">
        <f ca="1" t="shared" si="30"/>
        <v>-0.18717585550278426</v>
      </c>
      <c r="C317">
        <f ca="1" t="shared" si="30"/>
        <v>-0.6702559370287575</v>
      </c>
      <c r="D317">
        <f t="shared" si="25"/>
        <v>-0.19163009519230276</v>
      </c>
      <c r="E317">
        <f t="shared" si="26"/>
        <v>-0.6877679458533236</v>
      </c>
      <c r="F317">
        <f t="shared" si="27"/>
        <v>0.13179703693408693</v>
      </c>
      <c r="G317">
        <f t="shared" si="28"/>
        <v>-0.6861734370590363</v>
      </c>
      <c r="H317">
        <f t="shared" si="29"/>
        <v>-0.7318283536748107</v>
      </c>
    </row>
    <row r="318" spans="1:8" ht="12.75">
      <c r="A318">
        <v>317</v>
      </c>
      <c r="B318">
        <f ca="1" t="shared" si="30"/>
        <v>0.9122431911244557</v>
      </c>
      <c r="C318">
        <f ca="1" t="shared" si="30"/>
        <v>1.5450366787566834</v>
      </c>
      <c r="D318">
        <f t="shared" si="25"/>
        <v>0.9077889514349372</v>
      </c>
      <c r="E318">
        <f t="shared" si="26"/>
        <v>1.5275246699321172</v>
      </c>
      <c r="F318">
        <f t="shared" si="27"/>
        <v>1.3866700184086753</v>
      </c>
      <c r="G318">
        <f t="shared" si="28"/>
        <v>1.5199711723201306</v>
      </c>
      <c r="H318">
        <f t="shared" si="29"/>
        <v>1.621103267185362</v>
      </c>
    </row>
    <row r="319" spans="1:8" ht="12.75">
      <c r="A319">
        <v>318</v>
      </c>
      <c r="B319">
        <f ca="1" t="shared" si="30"/>
        <v>-0.8521747895901948</v>
      </c>
      <c r="C319">
        <f ca="1" t="shared" si="30"/>
        <v>0.06571476355475137</v>
      </c>
      <c r="D319">
        <f t="shared" si="25"/>
        <v>-0.8566290292797133</v>
      </c>
      <c r="E319">
        <f t="shared" si="26"/>
        <v>0.048202754730185274</v>
      </c>
      <c r="F319">
        <f t="shared" si="27"/>
        <v>-0.04129187899312672</v>
      </c>
      <c r="G319">
        <f t="shared" si="28"/>
        <v>0.055330562704488946</v>
      </c>
      <c r="H319">
        <f t="shared" si="29"/>
        <v>0.059012011286066694</v>
      </c>
    </row>
    <row r="320" spans="1:8" ht="12.75">
      <c r="A320">
        <v>319</v>
      </c>
      <c r="B320">
        <f ca="1" t="shared" si="30"/>
        <v>-1.1479485462813046</v>
      </c>
      <c r="C320">
        <f ca="1" t="shared" si="30"/>
        <v>-0.9594672721017086</v>
      </c>
      <c r="D320">
        <f t="shared" si="25"/>
        <v>-1.152402785970823</v>
      </c>
      <c r="E320">
        <f t="shared" si="26"/>
        <v>-0.9769792809262746</v>
      </c>
      <c r="F320">
        <f t="shared" si="27"/>
        <v>1.1258736451752103</v>
      </c>
      <c r="G320">
        <f t="shared" si="28"/>
        <v>-0.9673904093299439</v>
      </c>
      <c r="H320">
        <f t="shared" si="29"/>
        <v>-1.031756247596951</v>
      </c>
    </row>
    <row r="321" spans="1:8" ht="12.75">
      <c r="A321">
        <v>320</v>
      </c>
      <c r="B321">
        <f ca="1" t="shared" si="30"/>
        <v>1.0210305566488396</v>
      </c>
      <c r="C321">
        <f ca="1" t="shared" si="30"/>
        <v>1.5002363842403743</v>
      </c>
      <c r="D321">
        <f t="shared" si="25"/>
        <v>1.0165763169593212</v>
      </c>
      <c r="E321">
        <f t="shared" si="26"/>
        <v>1.4827243754158081</v>
      </c>
      <c r="F321">
        <f t="shared" si="27"/>
        <v>1.5073024846260121</v>
      </c>
      <c r="G321">
        <f t="shared" si="28"/>
        <v>1.4742656838108743</v>
      </c>
      <c r="H321">
        <f t="shared" si="29"/>
        <v>1.572356739553815</v>
      </c>
    </row>
    <row r="322" spans="1:8" ht="12.75">
      <c r="A322">
        <v>321</v>
      </c>
      <c r="B322">
        <f ca="1" t="shared" si="30"/>
        <v>-0.018344920630251345</v>
      </c>
      <c r="C322">
        <f ca="1" t="shared" si="30"/>
        <v>0.5558092360551425</v>
      </c>
      <c r="D322">
        <f aca="true" t="shared" si="31" ref="D322:D385">B322-K$2</f>
        <v>-0.022799160319769845</v>
      </c>
      <c r="E322">
        <f aca="true" t="shared" si="32" ref="E322:E385">C322-M$2</f>
        <v>0.5382972272305765</v>
      </c>
      <c r="F322">
        <f aca="true" t="shared" si="33" ref="F322:F385">D322*E322</f>
        <v>-0.012272724783317491</v>
      </c>
      <c r="G322">
        <f t="shared" si="28"/>
        <v>0.538486933662626</v>
      </c>
      <c r="H322">
        <f t="shared" si="29"/>
        <v>0.5743154497888426</v>
      </c>
    </row>
    <row r="323" spans="1:8" ht="12.75">
      <c r="A323">
        <v>322</v>
      </c>
      <c r="B323">
        <f ca="1" t="shared" si="30"/>
        <v>0.019998546441934127</v>
      </c>
      <c r="C323">
        <f ca="1" t="shared" si="30"/>
        <v>0.29362945403289187</v>
      </c>
      <c r="D323">
        <f t="shared" si="31"/>
        <v>0.015544306752415627</v>
      </c>
      <c r="E323">
        <f t="shared" si="32"/>
        <v>0.27611744520832576</v>
      </c>
      <c r="F323">
        <f t="shared" si="33"/>
        <v>0.0042920542680115305</v>
      </c>
      <c r="G323">
        <f aca="true" t="shared" si="34" ref="G323:G386">E323-M$9/K$5^2*D323</f>
        <v>0.2759881047005472</v>
      </c>
      <c r="H323">
        <f aca="true" t="shared" si="35" ref="H323:H386">G323/O$3</f>
        <v>0.2943511208514697</v>
      </c>
    </row>
    <row r="324" spans="1:8" ht="12.75">
      <c r="A324">
        <v>323</v>
      </c>
      <c r="B324">
        <f aca="true" ca="1" t="shared" si="36" ref="B324:C387">NORMSINV(RAND())</f>
        <v>1.5483342307578876</v>
      </c>
      <c r="C324">
        <f ca="1" t="shared" si="36"/>
        <v>-0.9935480823053473</v>
      </c>
      <c r="D324">
        <f t="shared" si="31"/>
        <v>1.5438799910683692</v>
      </c>
      <c r="E324">
        <f t="shared" si="32"/>
        <v>-1.0110600911299135</v>
      </c>
      <c r="F324">
        <f t="shared" si="33"/>
        <v>-1.5609554444632352</v>
      </c>
      <c r="G324">
        <f t="shared" si="34"/>
        <v>-1.0239063521548966</v>
      </c>
      <c r="H324">
        <f t="shared" si="35"/>
        <v>-1.0920325089037646</v>
      </c>
    </row>
    <row r="325" spans="1:8" ht="12.75">
      <c r="A325">
        <v>324</v>
      </c>
      <c r="B325">
        <f ca="1" t="shared" si="36"/>
        <v>-0.9462545390005404</v>
      </c>
      <c r="C325">
        <f ca="1" t="shared" si="36"/>
        <v>-0.6594437789601404</v>
      </c>
      <c r="D325">
        <f t="shared" si="31"/>
        <v>-0.9507087786900589</v>
      </c>
      <c r="E325">
        <f t="shared" si="32"/>
        <v>-0.6769557877847064</v>
      </c>
      <c r="F325">
        <f t="shared" si="33"/>
        <v>0.643587810231965</v>
      </c>
      <c r="G325">
        <f t="shared" si="34"/>
        <v>-0.6690451644199047</v>
      </c>
      <c r="H325">
        <f t="shared" si="35"/>
        <v>-0.7135604422550473</v>
      </c>
    </row>
    <row r="326" spans="1:8" ht="12.75">
      <c r="A326">
        <v>325</v>
      </c>
      <c r="B326">
        <f ca="1" t="shared" si="36"/>
        <v>0.11709276467259361</v>
      </c>
      <c r="C326">
        <f ca="1" t="shared" si="36"/>
        <v>1.6095385900336985</v>
      </c>
      <c r="D326">
        <f t="shared" si="31"/>
        <v>0.11263852498307511</v>
      </c>
      <c r="E326">
        <f t="shared" si="32"/>
        <v>1.5920265812091323</v>
      </c>
      <c r="F326">
        <f t="shared" si="33"/>
        <v>0.1793235258412445</v>
      </c>
      <c r="G326">
        <f t="shared" si="34"/>
        <v>1.5910893426272654</v>
      </c>
      <c r="H326">
        <f t="shared" si="35"/>
        <v>1.6969533229894858</v>
      </c>
    </row>
    <row r="327" spans="1:8" ht="12.75">
      <c r="A327">
        <v>326</v>
      </c>
      <c r="B327">
        <f ca="1" t="shared" si="36"/>
        <v>-0.6177978013920764</v>
      </c>
      <c r="C327">
        <f ca="1" t="shared" si="36"/>
        <v>0.2672119492380227</v>
      </c>
      <c r="D327">
        <f t="shared" si="31"/>
        <v>-0.6222520410815949</v>
      </c>
      <c r="E327">
        <f t="shared" si="32"/>
        <v>0.2496999404134566</v>
      </c>
      <c r="F327">
        <f t="shared" si="33"/>
        <v>-0.155376297580226</v>
      </c>
      <c r="G327">
        <f t="shared" si="34"/>
        <v>0.2548775527857311</v>
      </c>
      <c r="H327">
        <f t="shared" si="35"/>
        <v>0.27183596707460134</v>
      </c>
    </row>
    <row r="328" spans="1:8" ht="12.75">
      <c r="A328">
        <v>327</v>
      </c>
      <c r="B328">
        <f ca="1" t="shared" si="36"/>
        <v>-0.15028847962566982</v>
      </c>
      <c r="C328">
        <f ca="1" t="shared" si="36"/>
        <v>-0.35473738104130226</v>
      </c>
      <c r="D328">
        <f t="shared" si="31"/>
        <v>-0.15474271931518832</v>
      </c>
      <c r="E328">
        <f t="shared" si="32"/>
        <v>-0.37224938986586836</v>
      </c>
      <c r="F328">
        <f t="shared" si="33"/>
        <v>0.05760288285126418</v>
      </c>
      <c r="G328">
        <f t="shared" si="34"/>
        <v>-0.3709618122202361</v>
      </c>
      <c r="H328">
        <f t="shared" si="35"/>
        <v>-0.39564395479506487</v>
      </c>
    </row>
    <row r="329" spans="1:8" ht="12.75">
      <c r="A329">
        <v>328</v>
      </c>
      <c r="B329">
        <f ca="1" t="shared" si="36"/>
        <v>-0.3448461452060402</v>
      </c>
      <c r="C329">
        <f ca="1" t="shared" si="36"/>
        <v>0.3788088755041562</v>
      </c>
      <c r="D329">
        <f t="shared" si="31"/>
        <v>-0.3493003848955587</v>
      </c>
      <c r="E329">
        <f t="shared" si="32"/>
        <v>0.3612968666795901</v>
      </c>
      <c r="F329">
        <f t="shared" si="33"/>
        <v>-0.12620113459274018</v>
      </c>
      <c r="G329">
        <f t="shared" si="34"/>
        <v>0.3642033127417547</v>
      </c>
      <c r="H329">
        <f t="shared" si="35"/>
        <v>0.3884357749391846</v>
      </c>
    </row>
    <row r="330" spans="1:8" ht="12.75">
      <c r="A330">
        <v>329</v>
      </c>
      <c r="B330">
        <f ca="1" t="shared" si="36"/>
        <v>-1.3415602135278353</v>
      </c>
      <c r="C330">
        <f ca="1" t="shared" si="36"/>
        <v>0.9026045943780143</v>
      </c>
      <c r="D330">
        <f t="shared" si="31"/>
        <v>-1.3460144532173537</v>
      </c>
      <c r="E330">
        <f t="shared" si="32"/>
        <v>0.8850925855534483</v>
      </c>
      <c r="F330">
        <f t="shared" si="33"/>
        <v>-1.1913474125904586</v>
      </c>
      <c r="G330">
        <f t="shared" si="34"/>
        <v>0.8962924541374464</v>
      </c>
      <c r="H330">
        <f t="shared" si="35"/>
        <v>0.9559277519309286</v>
      </c>
    </row>
    <row r="331" spans="1:8" ht="12.75">
      <c r="A331">
        <v>330</v>
      </c>
      <c r="B331">
        <f ca="1" t="shared" si="36"/>
        <v>-0.4109997813742112</v>
      </c>
      <c r="C331">
        <f ca="1" t="shared" si="36"/>
        <v>-0.3363846445931836</v>
      </c>
      <c r="D331">
        <f t="shared" si="31"/>
        <v>-0.41545402106372975</v>
      </c>
      <c r="E331">
        <f t="shared" si="32"/>
        <v>-0.35389665341774973</v>
      </c>
      <c r="F331">
        <f t="shared" si="33"/>
        <v>0.14702778770340127</v>
      </c>
      <c r="G331">
        <f t="shared" si="34"/>
        <v>-0.3504397585623599</v>
      </c>
      <c r="H331">
        <f t="shared" si="35"/>
        <v>-0.3737564553214041</v>
      </c>
    </row>
    <row r="332" spans="1:8" ht="12.75">
      <c r="A332">
        <v>331</v>
      </c>
      <c r="B332">
        <f ca="1" t="shared" si="36"/>
        <v>0.8590491950172876</v>
      </c>
      <c r="C332">
        <f ca="1" t="shared" si="36"/>
        <v>0.8729591163630337</v>
      </c>
      <c r="D332">
        <f t="shared" si="31"/>
        <v>0.8545949553277691</v>
      </c>
      <c r="E332">
        <f t="shared" si="32"/>
        <v>0.8554471075384676</v>
      </c>
      <c r="F332">
        <f t="shared" si="33"/>
        <v>0.7310607826521061</v>
      </c>
      <c r="G332">
        <f t="shared" si="34"/>
        <v>0.8483362246134437</v>
      </c>
      <c r="H332">
        <f t="shared" si="35"/>
        <v>0.9047807290274718</v>
      </c>
    </row>
    <row r="333" spans="1:8" ht="12.75">
      <c r="A333">
        <v>332</v>
      </c>
      <c r="B333">
        <f ca="1" t="shared" si="36"/>
        <v>-0.12043935158282254</v>
      </c>
      <c r="C333">
        <f ca="1" t="shared" si="36"/>
        <v>1.1611647264295133</v>
      </c>
      <c r="D333">
        <f t="shared" si="31"/>
        <v>-0.12489359127234104</v>
      </c>
      <c r="E333">
        <f t="shared" si="32"/>
        <v>1.1436527176049471</v>
      </c>
      <c r="F333">
        <f t="shared" si="33"/>
        <v>-0.14283489507005434</v>
      </c>
      <c r="G333">
        <f t="shared" si="34"/>
        <v>1.1446919277010128</v>
      </c>
      <c r="H333">
        <f t="shared" si="35"/>
        <v>1.2208546173176955</v>
      </c>
    </row>
    <row r="334" spans="1:8" ht="12.75">
      <c r="A334">
        <v>333</v>
      </c>
      <c r="B334">
        <f ca="1" t="shared" si="36"/>
        <v>-2.0141389552503037</v>
      </c>
      <c r="C334">
        <f ca="1" t="shared" si="36"/>
        <v>-1.3256198554072651</v>
      </c>
      <c r="D334">
        <f t="shared" si="31"/>
        <v>-2.018593194939822</v>
      </c>
      <c r="E334">
        <f t="shared" si="32"/>
        <v>-1.3431318642318313</v>
      </c>
      <c r="F334">
        <f t="shared" si="33"/>
        <v>2.7112368410452117</v>
      </c>
      <c r="G334">
        <f t="shared" si="34"/>
        <v>-1.3263356266774429</v>
      </c>
      <c r="H334">
        <f t="shared" si="35"/>
        <v>-1.414584076952675</v>
      </c>
    </row>
    <row r="335" spans="1:8" ht="12.75">
      <c r="A335">
        <v>334</v>
      </c>
      <c r="B335">
        <f ca="1" t="shared" si="36"/>
        <v>-1.0686886338247317</v>
      </c>
      <c r="C335">
        <f ca="1" t="shared" si="36"/>
        <v>0.48623748650939513</v>
      </c>
      <c r="D335">
        <f t="shared" si="31"/>
        <v>-1.07314287351425</v>
      </c>
      <c r="E335">
        <f t="shared" si="32"/>
        <v>0.46872547768482903</v>
      </c>
      <c r="F335">
        <f t="shared" si="33"/>
        <v>-0.5030094060120369</v>
      </c>
      <c r="G335">
        <f t="shared" si="34"/>
        <v>0.4776548462562324</v>
      </c>
      <c r="H335">
        <f t="shared" si="35"/>
        <v>0.5094358669124904</v>
      </c>
    </row>
    <row r="336" spans="1:8" ht="12.75">
      <c r="A336">
        <v>335</v>
      </c>
      <c r="B336">
        <f ca="1" t="shared" si="36"/>
        <v>-0.9299351090367289</v>
      </c>
      <c r="C336">
        <f ca="1" t="shared" si="36"/>
        <v>0.2837435581404737</v>
      </c>
      <c r="D336">
        <f t="shared" si="31"/>
        <v>-0.9343893487262475</v>
      </c>
      <c r="E336">
        <f t="shared" si="32"/>
        <v>0.2662315493159076</v>
      </c>
      <c r="F336">
        <f t="shared" si="33"/>
        <v>-0.24876392397567074</v>
      </c>
      <c r="G336">
        <f t="shared" si="34"/>
        <v>0.27400638255563037</v>
      </c>
      <c r="H336">
        <f t="shared" si="35"/>
        <v>0.29223754376377103</v>
      </c>
    </row>
    <row r="337" spans="1:8" ht="12.75">
      <c r="A337">
        <v>336</v>
      </c>
      <c r="B337">
        <f ca="1" t="shared" si="36"/>
        <v>-0.11260339055087018</v>
      </c>
      <c r="C337">
        <f ca="1" t="shared" si="36"/>
        <v>-0.2530758674881569</v>
      </c>
      <c r="D337">
        <f t="shared" si="31"/>
        <v>-0.11705763024038868</v>
      </c>
      <c r="E337">
        <f t="shared" si="32"/>
        <v>-0.270587876312723</v>
      </c>
      <c r="F337">
        <f t="shared" si="33"/>
        <v>0.03167437557294676</v>
      </c>
      <c r="G337">
        <f t="shared" si="34"/>
        <v>-0.26961386739899046</v>
      </c>
      <c r="H337">
        <f t="shared" si="35"/>
        <v>-0.2875527702619678</v>
      </c>
    </row>
    <row r="338" spans="1:8" ht="12.75">
      <c r="A338">
        <v>337</v>
      </c>
      <c r="B338">
        <f ca="1" t="shared" si="36"/>
        <v>0.5525472562916856</v>
      </c>
      <c r="C338">
        <f ca="1" t="shared" si="36"/>
        <v>-0.22637424771130427</v>
      </c>
      <c r="D338">
        <f t="shared" si="31"/>
        <v>0.548093016602167</v>
      </c>
      <c r="E338">
        <f t="shared" si="32"/>
        <v>-0.24388625653587037</v>
      </c>
      <c r="F338">
        <f t="shared" si="33"/>
        <v>-0.13367235405255518</v>
      </c>
      <c r="G338">
        <f t="shared" si="34"/>
        <v>-0.2484468091681831</v>
      </c>
      <c r="H338">
        <f t="shared" si="35"/>
        <v>-0.2649773504911529</v>
      </c>
    </row>
    <row r="339" spans="1:8" ht="12.75">
      <c r="A339">
        <v>338</v>
      </c>
      <c r="B339">
        <f ca="1" t="shared" si="36"/>
        <v>0.1069776462368629</v>
      </c>
      <c r="C339">
        <f ca="1" t="shared" si="36"/>
        <v>-0.8003116928084764</v>
      </c>
      <c r="D339">
        <f t="shared" si="31"/>
        <v>0.1025234065473444</v>
      </c>
      <c r="E339">
        <f t="shared" si="32"/>
        <v>-0.8178237016330424</v>
      </c>
      <c r="F339">
        <f t="shared" si="33"/>
        <v>-0.0838460718465785</v>
      </c>
      <c r="G339">
        <f t="shared" si="34"/>
        <v>-0.8186767747017375</v>
      </c>
      <c r="H339">
        <f t="shared" si="35"/>
        <v>-0.8731478717533465</v>
      </c>
    </row>
    <row r="340" spans="1:8" ht="12.75">
      <c r="A340">
        <v>339</v>
      </c>
      <c r="B340">
        <f ca="1" t="shared" si="36"/>
        <v>-0.05229387563918535</v>
      </c>
      <c r="C340">
        <f ca="1" t="shared" si="36"/>
        <v>0.9248539043925423</v>
      </c>
      <c r="D340">
        <f t="shared" si="31"/>
        <v>-0.056748115328703844</v>
      </c>
      <c r="E340">
        <f t="shared" si="32"/>
        <v>0.9073418955679763</v>
      </c>
      <c r="F340">
        <f t="shared" si="33"/>
        <v>-0.05148994253225628</v>
      </c>
      <c r="G340">
        <f t="shared" si="34"/>
        <v>0.9078140832421516</v>
      </c>
      <c r="H340">
        <f t="shared" si="35"/>
        <v>0.9682159787901429</v>
      </c>
    </row>
    <row r="341" spans="1:8" ht="12.75">
      <c r="A341">
        <v>340</v>
      </c>
      <c r="B341">
        <f ca="1" t="shared" si="36"/>
        <v>-1.2648010804870404</v>
      </c>
      <c r="C341">
        <f ca="1" t="shared" si="36"/>
        <v>0.6826069481628543</v>
      </c>
      <c r="D341">
        <f t="shared" si="31"/>
        <v>-1.2692553201765588</v>
      </c>
      <c r="E341">
        <f t="shared" si="32"/>
        <v>0.6650949393382882</v>
      </c>
      <c r="F341">
        <f t="shared" si="33"/>
        <v>-0.844175290177628</v>
      </c>
      <c r="G341">
        <f t="shared" si="34"/>
        <v>0.6756561132926532</v>
      </c>
      <c r="H341">
        <f t="shared" si="35"/>
        <v>0.720611254146729</v>
      </c>
    </row>
    <row r="342" spans="1:8" ht="12.75">
      <c r="A342">
        <v>341</v>
      </c>
      <c r="B342">
        <f ca="1" t="shared" si="36"/>
        <v>-1.626789027150572</v>
      </c>
      <c r="C342">
        <f ca="1" t="shared" si="36"/>
        <v>-0.7344137234384862</v>
      </c>
      <c r="D342">
        <f t="shared" si="31"/>
        <v>-1.6312432668400905</v>
      </c>
      <c r="E342">
        <f t="shared" si="32"/>
        <v>-0.7519257322630523</v>
      </c>
      <c r="F342">
        <f t="shared" si="33"/>
        <v>1.2265737879179086</v>
      </c>
      <c r="G342">
        <f t="shared" si="34"/>
        <v>-0.7383525420395216</v>
      </c>
      <c r="H342">
        <f t="shared" si="35"/>
        <v>-0.7874792233117364</v>
      </c>
    </row>
    <row r="343" spans="1:8" ht="12.75">
      <c r="A343">
        <v>342</v>
      </c>
      <c r="B343">
        <f ca="1" t="shared" si="36"/>
        <v>-1.2890382478282145</v>
      </c>
      <c r="C343">
        <f ca="1" t="shared" si="36"/>
        <v>0.30511326229141156</v>
      </c>
      <c r="D343">
        <f t="shared" si="31"/>
        <v>-1.293492487517733</v>
      </c>
      <c r="E343">
        <f t="shared" si="32"/>
        <v>0.28760125346684545</v>
      </c>
      <c r="F343">
        <f t="shared" si="33"/>
        <v>-0.37201006076004794</v>
      </c>
      <c r="G343">
        <f t="shared" si="34"/>
        <v>0.29836409917029205</v>
      </c>
      <c r="H343">
        <f t="shared" si="35"/>
        <v>0.31821591408044625</v>
      </c>
    </row>
    <row r="344" spans="1:8" ht="12.75">
      <c r="A344">
        <v>343</v>
      </c>
      <c r="B344">
        <f ca="1" t="shared" si="36"/>
        <v>0.34015995314050784</v>
      </c>
      <c r="C344">
        <f ca="1" t="shared" si="36"/>
        <v>0.9457338274200175</v>
      </c>
      <c r="D344">
        <f t="shared" si="31"/>
        <v>0.3357057134509893</v>
      </c>
      <c r="E344">
        <f t="shared" si="32"/>
        <v>0.9282218185954515</v>
      </c>
      <c r="F344">
        <f t="shared" si="33"/>
        <v>0.3116093678523608</v>
      </c>
      <c r="G344">
        <f t="shared" si="34"/>
        <v>0.9254284905858144</v>
      </c>
      <c r="H344">
        <f t="shared" si="35"/>
        <v>0.9870023701469992</v>
      </c>
    </row>
    <row r="345" spans="1:8" ht="12.75">
      <c r="A345">
        <v>344</v>
      </c>
      <c r="B345">
        <f ca="1" t="shared" si="36"/>
        <v>0.3959157946614894</v>
      </c>
      <c r="C345">
        <f ca="1" t="shared" si="36"/>
        <v>0.00789762821543594</v>
      </c>
      <c r="D345">
        <f t="shared" si="31"/>
        <v>0.3914615549719709</v>
      </c>
      <c r="E345">
        <f t="shared" si="32"/>
        <v>-0.009614380609130155</v>
      </c>
      <c r="F345">
        <f t="shared" si="33"/>
        <v>-0.003763660383342455</v>
      </c>
      <c r="G345">
        <f t="shared" si="34"/>
        <v>-0.01287163981678121</v>
      </c>
      <c r="H345">
        <f t="shared" si="35"/>
        <v>-0.013728061256034428</v>
      </c>
    </row>
    <row r="346" spans="1:8" ht="12.75">
      <c r="A346">
        <v>345</v>
      </c>
      <c r="B346">
        <f ca="1" t="shared" si="36"/>
        <v>0.3648702294148094</v>
      </c>
      <c r="C346">
        <f ca="1" t="shared" si="36"/>
        <v>0.16245897641010237</v>
      </c>
      <c r="D346">
        <f t="shared" si="31"/>
        <v>0.3604159897252909</v>
      </c>
      <c r="E346">
        <f t="shared" si="32"/>
        <v>0.14494696758553627</v>
      </c>
      <c r="F346">
        <f t="shared" si="33"/>
        <v>0.05224120478002071</v>
      </c>
      <c r="G346">
        <f t="shared" si="34"/>
        <v>0.14194803119904634</v>
      </c>
      <c r="H346">
        <f t="shared" si="35"/>
        <v>0.15139261937188786</v>
      </c>
    </row>
    <row r="347" spans="1:8" ht="12.75">
      <c r="A347">
        <v>346</v>
      </c>
      <c r="B347">
        <f ca="1" t="shared" si="36"/>
        <v>0.6925258008970252</v>
      </c>
      <c r="C347">
        <f ca="1" t="shared" si="36"/>
        <v>0.7798708624759692</v>
      </c>
      <c r="D347">
        <f t="shared" si="31"/>
        <v>0.6880715612075067</v>
      </c>
      <c r="E347">
        <f t="shared" si="32"/>
        <v>0.7623588536514031</v>
      </c>
      <c r="F347">
        <f t="shared" si="33"/>
        <v>0.524557446632286</v>
      </c>
      <c r="G347">
        <f t="shared" si="34"/>
        <v>0.7566335725866342</v>
      </c>
      <c r="H347">
        <f t="shared" si="35"/>
        <v>0.8069765920034091</v>
      </c>
    </row>
    <row r="348" spans="1:8" ht="12.75">
      <c r="A348">
        <v>347</v>
      </c>
      <c r="B348">
        <f ca="1" t="shared" si="36"/>
        <v>0.9921028113874368</v>
      </c>
      <c r="C348">
        <f ca="1" t="shared" si="36"/>
        <v>-0.6717410779066837</v>
      </c>
      <c r="D348">
        <f t="shared" si="31"/>
        <v>0.9876485716979183</v>
      </c>
      <c r="E348">
        <f t="shared" si="32"/>
        <v>-0.6892530867312497</v>
      </c>
      <c r="F348">
        <f t="shared" si="33"/>
        <v>-0.6807398266485002</v>
      </c>
      <c r="G348">
        <f t="shared" si="34"/>
        <v>-0.6974710773952801</v>
      </c>
      <c r="H348">
        <f t="shared" si="35"/>
        <v>-0.7438776885530597</v>
      </c>
    </row>
    <row r="349" spans="1:8" ht="12.75">
      <c r="A349">
        <v>348</v>
      </c>
      <c r="B349">
        <f ca="1" t="shared" si="36"/>
        <v>-1.7476437333394639</v>
      </c>
      <c r="C349">
        <f ca="1" t="shared" si="36"/>
        <v>-3.3337492477616326</v>
      </c>
      <c r="D349">
        <f t="shared" si="31"/>
        <v>-1.7520979730289823</v>
      </c>
      <c r="E349">
        <f t="shared" si="32"/>
        <v>-3.3512612565861986</v>
      </c>
      <c r="F349">
        <f t="shared" si="33"/>
        <v>5.871738054755238</v>
      </c>
      <c r="G349">
        <f t="shared" si="34"/>
        <v>-3.3366824628761393</v>
      </c>
      <c r="H349">
        <f t="shared" si="35"/>
        <v>-3.5586904150767436</v>
      </c>
    </row>
    <row r="350" spans="1:8" ht="12.75">
      <c r="A350">
        <v>349</v>
      </c>
      <c r="B350">
        <f ca="1" t="shared" si="36"/>
        <v>0.7137449729495173</v>
      </c>
      <c r="C350">
        <f ca="1" t="shared" si="36"/>
        <v>-0.47135294131932814</v>
      </c>
      <c r="D350">
        <f t="shared" si="31"/>
        <v>0.7092907332599988</v>
      </c>
      <c r="E350">
        <f t="shared" si="32"/>
        <v>-0.48886495014389425</v>
      </c>
      <c r="F350">
        <f t="shared" si="33"/>
        <v>-0.3467473789526755</v>
      </c>
      <c r="G350">
        <f t="shared" si="34"/>
        <v>-0.49476679093124337</v>
      </c>
      <c r="H350">
        <f t="shared" si="35"/>
        <v>-0.5276863639783077</v>
      </c>
    </row>
    <row r="351" spans="1:8" ht="12.75">
      <c r="A351">
        <v>350</v>
      </c>
      <c r="B351">
        <f ca="1" t="shared" si="36"/>
        <v>0.9672869635337284</v>
      </c>
      <c r="C351">
        <f ca="1" t="shared" si="36"/>
        <v>0.2453545526751832</v>
      </c>
      <c r="D351">
        <f t="shared" si="31"/>
        <v>0.9628327238442099</v>
      </c>
      <c r="E351">
        <f t="shared" si="32"/>
        <v>0.22784254385061709</v>
      </c>
      <c r="F351">
        <f t="shared" si="33"/>
        <v>0.21937425710328348</v>
      </c>
      <c r="G351">
        <f t="shared" si="34"/>
        <v>0.2198310399996352</v>
      </c>
      <c r="H351">
        <f t="shared" si="35"/>
        <v>0.23445761581661603</v>
      </c>
    </row>
    <row r="352" spans="1:8" ht="12.75">
      <c r="A352">
        <v>351</v>
      </c>
      <c r="B352">
        <f ca="1" t="shared" si="36"/>
        <v>-1.0387161007708512</v>
      </c>
      <c r="C352">
        <f ca="1" t="shared" si="36"/>
        <v>-0.18220484109379453</v>
      </c>
      <c r="D352">
        <f t="shared" si="31"/>
        <v>-1.0431703404603696</v>
      </c>
      <c r="E352">
        <f t="shared" si="32"/>
        <v>-0.19971684991836064</v>
      </c>
      <c r="F352">
        <f t="shared" si="33"/>
        <v>0.20833869432500882</v>
      </c>
      <c r="G352">
        <f t="shared" si="34"/>
        <v>-0.1910368757204951</v>
      </c>
      <c r="H352">
        <f t="shared" si="35"/>
        <v>-0.20374761641739395</v>
      </c>
    </row>
    <row r="353" spans="1:8" ht="12.75">
      <c r="A353">
        <v>352</v>
      </c>
      <c r="B353">
        <f ca="1" t="shared" si="36"/>
        <v>0.4380616281302836</v>
      </c>
      <c r="C353">
        <f ca="1" t="shared" si="36"/>
        <v>-1.469842299059009</v>
      </c>
      <c r="D353">
        <f t="shared" si="31"/>
        <v>0.4336073884407651</v>
      </c>
      <c r="E353">
        <f t="shared" si="32"/>
        <v>-1.4873543078835751</v>
      </c>
      <c r="F353">
        <f t="shared" si="33"/>
        <v>-0.6449278171275187</v>
      </c>
      <c r="G353">
        <f t="shared" si="34"/>
        <v>-1.4909622526244204</v>
      </c>
      <c r="H353">
        <f t="shared" si="35"/>
        <v>-1.5901642235030724</v>
      </c>
    </row>
    <row r="354" spans="1:8" ht="12.75">
      <c r="A354">
        <v>353</v>
      </c>
      <c r="B354">
        <f ca="1" t="shared" si="36"/>
        <v>0.6738352184592273</v>
      </c>
      <c r="C354">
        <f ca="1" t="shared" si="36"/>
        <v>-0.34986900441649094</v>
      </c>
      <c r="D354">
        <f t="shared" si="31"/>
        <v>0.6693809787697088</v>
      </c>
      <c r="E354">
        <f t="shared" si="32"/>
        <v>-0.36738101324105704</v>
      </c>
      <c r="F354">
        <f t="shared" si="33"/>
        <v>-0.2459178622247061</v>
      </c>
      <c r="G354">
        <f t="shared" si="34"/>
        <v>-0.3729507743806413</v>
      </c>
      <c r="H354">
        <f t="shared" si="35"/>
        <v>-0.39776525361655446</v>
      </c>
    </row>
    <row r="355" spans="1:8" ht="12.75">
      <c r="A355">
        <v>354</v>
      </c>
      <c r="B355">
        <f ca="1" t="shared" si="36"/>
        <v>-0.13933429385998342</v>
      </c>
      <c r="C355">
        <f ca="1" t="shared" si="36"/>
        <v>-0.35425764903687074</v>
      </c>
      <c r="D355">
        <f t="shared" si="31"/>
        <v>-0.1437885335495019</v>
      </c>
      <c r="E355">
        <f t="shared" si="32"/>
        <v>-0.37176965786143684</v>
      </c>
      <c r="F355">
        <f t="shared" si="33"/>
        <v>0.05345621392209606</v>
      </c>
      <c r="G355">
        <f t="shared" si="34"/>
        <v>-0.3705732274101955</v>
      </c>
      <c r="H355">
        <f t="shared" si="35"/>
        <v>-0.3952295152868643</v>
      </c>
    </row>
    <row r="356" spans="1:8" ht="12.75">
      <c r="A356">
        <v>355</v>
      </c>
      <c r="B356">
        <f ca="1" t="shared" si="36"/>
        <v>-0.032780087153624696</v>
      </c>
      <c r="C356">
        <f ca="1" t="shared" si="36"/>
        <v>-0.20623265703497629</v>
      </c>
      <c r="D356">
        <f t="shared" si="31"/>
        <v>-0.03723432684314319</v>
      </c>
      <c r="E356">
        <f t="shared" si="32"/>
        <v>-0.2237446658595424</v>
      </c>
      <c r="F356">
        <f t="shared" si="33"/>
        <v>0.008330982018024064</v>
      </c>
      <c r="G356">
        <f t="shared" si="34"/>
        <v>-0.22343484781378511</v>
      </c>
      <c r="H356">
        <f t="shared" si="35"/>
        <v>-0.2383012049110782</v>
      </c>
    </row>
    <row r="357" spans="1:8" ht="12.75">
      <c r="A357">
        <v>356</v>
      </c>
      <c r="B357">
        <f ca="1" t="shared" si="36"/>
        <v>-0.5884035558706269</v>
      </c>
      <c r="C357">
        <f ca="1" t="shared" si="36"/>
        <v>-0.11280768202671423</v>
      </c>
      <c r="D357">
        <f t="shared" si="31"/>
        <v>-0.5928577955601454</v>
      </c>
      <c r="E357">
        <f t="shared" si="32"/>
        <v>-0.13031969085128034</v>
      </c>
      <c r="F357">
        <f t="shared" si="33"/>
        <v>0.07726104463616972</v>
      </c>
      <c r="G357">
        <f t="shared" si="34"/>
        <v>-0.12538666105847154</v>
      </c>
      <c r="H357">
        <f t="shared" si="35"/>
        <v>-0.13372932961161513</v>
      </c>
    </row>
    <row r="358" spans="1:8" ht="12.75">
      <c r="A358">
        <v>357</v>
      </c>
      <c r="B358">
        <f ca="1" t="shared" si="36"/>
        <v>-2.17533841786135</v>
      </c>
      <c r="C358">
        <f ca="1" t="shared" si="36"/>
        <v>0.39416221128730533</v>
      </c>
      <c r="D358">
        <f t="shared" si="31"/>
        <v>-2.1797926575508684</v>
      </c>
      <c r="E358">
        <f t="shared" si="32"/>
        <v>0.3766502024627392</v>
      </c>
      <c r="F358">
        <f t="shared" si="33"/>
        <v>-0.8210193457933269</v>
      </c>
      <c r="G358">
        <f t="shared" si="34"/>
        <v>0.3947877426998287</v>
      </c>
      <c r="H358">
        <f t="shared" si="35"/>
        <v>0.4210551563017629</v>
      </c>
    </row>
    <row r="359" spans="1:8" ht="12.75">
      <c r="A359">
        <v>358</v>
      </c>
      <c r="B359">
        <f ca="1" t="shared" si="36"/>
        <v>0.29144405275925855</v>
      </c>
      <c r="C359">
        <f ca="1" t="shared" si="36"/>
        <v>0.6972893795603454</v>
      </c>
      <c r="D359">
        <f t="shared" si="31"/>
        <v>0.28698981306974003</v>
      </c>
      <c r="E359">
        <f t="shared" si="32"/>
        <v>0.6797773707357794</v>
      </c>
      <c r="F359">
        <f t="shared" si="33"/>
        <v>0.19508918055650068</v>
      </c>
      <c r="G359">
        <f t="shared" si="34"/>
        <v>0.6773893962354727</v>
      </c>
      <c r="H359">
        <f t="shared" si="35"/>
        <v>0.7224598619971478</v>
      </c>
    </row>
    <row r="360" spans="1:8" ht="12.75">
      <c r="A360">
        <v>359</v>
      </c>
      <c r="B360">
        <f ca="1" t="shared" si="36"/>
        <v>-0.9533409101483772</v>
      </c>
      <c r="C360">
        <f ca="1" t="shared" si="36"/>
        <v>0.6196917696272404</v>
      </c>
      <c r="D360">
        <f t="shared" si="31"/>
        <v>-0.9577951498378957</v>
      </c>
      <c r="E360">
        <f t="shared" si="32"/>
        <v>0.6021797608026743</v>
      </c>
      <c r="F360">
        <f t="shared" si="33"/>
        <v>-0.5767648542273457</v>
      </c>
      <c r="G360">
        <f t="shared" si="34"/>
        <v>0.6101493481892988</v>
      </c>
      <c r="H360">
        <f t="shared" si="35"/>
        <v>0.6507459613927254</v>
      </c>
    </row>
    <row r="361" spans="1:8" ht="12.75">
      <c r="A361">
        <v>360</v>
      </c>
      <c r="B361">
        <f ca="1" t="shared" si="36"/>
        <v>-0.7271219224931562</v>
      </c>
      <c r="C361">
        <f ca="1" t="shared" si="36"/>
        <v>-0.10229468027093033</v>
      </c>
      <c r="D361">
        <f t="shared" si="31"/>
        <v>-0.7315761621826747</v>
      </c>
      <c r="E361">
        <f t="shared" si="32"/>
        <v>-0.11980668909549642</v>
      </c>
      <c r="F361">
        <f t="shared" si="33"/>
        <v>0.08764771781229617</v>
      </c>
      <c r="G361">
        <f t="shared" si="34"/>
        <v>-0.11371941651380406</v>
      </c>
      <c r="H361">
        <f t="shared" si="35"/>
        <v>-0.12128579871126231</v>
      </c>
    </row>
    <row r="362" spans="1:8" ht="12.75">
      <c r="A362">
        <v>361</v>
      </c>
      <c r="B362">
        <f ca="1" t="shared" si="36"/>
        <v>1.873755204449425</v>
      </c>
      <c r="C362">
        <f ca="1" t="shared" si="36"/>
        <v>-0.6058729194391004</v>
      </c>
      <c r="D362">
        <f t="shared" si="31"/>
        <v>1.8693009647599066</v>
      </c>
      <c r="E362">
        <f t="shared" si="32"/>
        <v>-0.6233849282636664</v>
      </c>
      <c r="F362">
        <f t="shared" si="33"/>
        <v>-1.1652940478200569</v>
      </c>
      <c r="G362">
        <f t="shared" si="34"/>
        <v>-0.6389389404061134</v>
      </c>
      <c r="H362">
        <f t="shared" si="35"/>
        <v>-0.6814510845250099</v>
      </c>
    </row>
    <row r="363" spans="1:8" ht="12.75">
      <c r="A363">
        <v>362</v>
      </c>
      <c r="B363">
        <f ca="1" t="shared" si="36"/>
        <v>-0.5152814085569843</v>
      </c>
      <c r="C363">
        <f ca="1" t="shared" si="36"/>
        <v>1.3907941731709386</v>
      </c>
      <c r="D363">
        <f t="shared" si="31"/>
        <v>-0.5197356482465029</v>
      </c>
      <c r="E363">
        <f t="shared" si="32"/>
        <v>1.3732821643463724</v>
      </c>
      <c r="F363">
        <f t="shared" si="33"/>
        <v>-0.7137436959119223</v>
      </c>
      <c r="G363">
        <f t="shared" si="34"/>
        <v>1.3776067620093961</v>
      </c>
      <c r="H363">
        <f t="shared" si="35"/>
        <v>1.4692665646949008</v>
      </c>
    </row>
    <row r="364" spans="1:8" ht="12.75">
      <c r="A364">
        <v>363</v>
      </c>
      <c r="B364">
        <f ca="1" t="shared" si="36"/>
        <v>-0.568406706341543</v>
      </c>
      <c r="C364">
        <f ca="1" t="shared" si="36"/>
        <v>0.9133203631325779</v>
      </c>
      <c r="D364">
        <f t="shared" si="31"/>
        <v>-0.5728609460310615</v>
      </c>
      <c r="E364">
        <f t="shared" si="32"/>
        <v>0.8958083543080119</v>
      </c>
      <c r="F364">
        <f t="shared" si="33"/>
        <v>-0.513173621311416</v>
      </c>
      <c r="G364">
        <f t="shared" si="34"/>
        <v>0.9005749950354697</v>
      </c>
      <c r="H364">
        <f t="shared" si="35"/>
        <v>0.9604952339780015</v>
      </c>
    </row>
    <row r="365" spans="1:8" ht="12.75">
      <c r="A365">
        <v>364</v>
      </c>
      <c r="B365">
        <f ca="1" t="shared" si="36"/>
        <v>1.2749639823555365</v>
      </c>
      <c r="C365">
        <f ca="1" t="shared" si="36"/>
        <v>-0.4147763369884703</v>
      </c>
      <c r="D365">
        <f t="shared" si="31"/>
        <v>1.2705097426660181</v>
      </c>
      <c r="E365">
        <f t="shared" si="32"/>
        <v>-0.4322883458130364</v>
      </c>
      <c r="F365">
        <f t="shared" si="33"/>
        <v>-0.5492265549964395</v>
      </c>
      <c r="G365">
        <f t="shared" si="34"/>
        <v>-0.4428599575208721</v>
      </c>
      <c r="H365">
        <f t="shared" si="35"/>
        <v>-0.4723258816460306</v>
      </c>
    </row>
    <row r="366" spans="1:8" ht="12.75">
      <c r="A366">
        <v>365</v>
      </c>
      <c r="B366">
        <f ca="1" t="shared" si="36"/>
        <v>0.95863230527623</v>
      </c>
      <c r="C366">
        <f ca="1" t="shared" si="36"/>
        <v>0.39626941639702884</v>
      </c>
      <c r="D366">
        <f t="shared" si="31"/>
        <v>0.9541780655867115</v>
      </c>
      <c r="E366">
        <f t="shared" si="32"/>
        <v>0.37875740757246273</v>
      </c>
      <c r="F366">
        <f t="shared" si="33"/>
        <v>0.3614020104841302</v>
      </c>
      <c r="G366">
        <f t="shared" si="34"/>
        <v>0.3708179170902019</v>
      </c>
      <c r="H366">
        <f t="shared" si="35"/>
        <v>0.39549048552559546</v>
      </c>
    </row>
    <row r="367" spans="1:8" ht="12.75">
      <c r="A367">
        <v>366</v>
      </c>
      <c r="B367">
        <f ca="1" t="shared" si="36"/>
        <v>1.8753348026483683</v>
      </c>
      <c r="C367">
        <f ca="1" t="shared" si="36"/>
        <v>0.35119902794485647</v>
      </c>
      <c r="D367">
        <f t="shared" si="31"/>
        <v>1.8708805629588499</v>
      </c>
      <c r="E367">
        <f t="shared" si="32"/>
        <v>0.33368701912029036</v>
      </c>
      <c r="F367">
        <f t="shared" si="33"/>
        <v>0.6242885581838293</v>
      </c>
      <c r="G367">
        <f t="shared" si="34"/>
        <v>0.31811986351404076</v>
      </c>
      <c r="H367">
        <f t="shared" si="35"/>
        <v>0.3392861387706352</v>
      </c>
    </row>
    <row r="368" spans="1:8" ht="12.75">
      <c r="A368">
        <v>367</v>
      </c>
      <c r="B368">
        <f ca="1" t="shared" si="36"/>
        <v>0.5366107593696636</v>
      </c>
      <c r="C368">
        <f ca="1" t="shared" si="36"/>
        <v>1.1428849578196183</v>
      </c>
      <c r="D368">
        <f t="shared" si="31"/>
        <v>0.5321565196801451</v>
      </c>
      <c r="E368">
        <f t="shared" si="32"/>
        <v>1.1253729489950521</v>
      </c>
      <c r="F368">
        <f t="shared" si="33"/>
        <v>0.5988745518793884</v>
      </c>
      <c r="G368">
        <f t="shared" si="34"/>
        <v>1.120945000192356</v>
      </c>
      <c r="H368">
        <f t="shared" si="35"/>
        <v>1.195527675286857</v>
      </c>
    </row>
    <row r="369" spans="1:8" ht="12.75">
      <c r="A369">
        <v>368</v>
      </c>
      <c r="B369">
        <f ca="1" t="shared" si="36"/>
        <v>0.2702236030162741</v>
      </c>
      <c r="C369">
        <f ca="1" t="shared" si="36"/>
        <v>0.5764578412877126</v>
      </c>
      <c r="D369">
        <f t="shared" si="31"/>
        <v>0.2657693633267556</v>
      </c>
      <c r="E369">
        <f t="shared" si="32"/>
        <v>0.5589458324631466</v>
      </c>
      <c r="F369">
        <f t="shared" si="33"/>
        <v>0.14855067802787386</v>
      </c>
      <c r="G369">
        <f t="shared" si="34"/>
        <v>0.5567344283167812</v>
      </c>
      <c r="H369">
        <f t="shared" si="35"/>
        <v>0.5937770512589844</v>
      </c>
    </row>
    <row r="370" spans="1:8" ht="12.75">
      <c r="A370">
        <v>369</v>
      </c>
      <c r="B370">
        <f ca="1" t="shared" si="36"/>
        <v>1.7047470743643736</v>
      </c>
      <c r="C370">
        <f ca="1" t="shared" si="36"/>
        <v>0.14778619613606936</v>
      </c>
      <c r="D370">
        <f t="shared" si="31"/>
        <v>1.7002928346748551</v>
      </c>
      <c r="E370">
        <f t="shared" si="32"/>
        <v>0.13027418731150325</v>
      </c>
      <c r="F370">
        <f t="shared" si="33"/>
        <v>0.22150426722883892</v>
      </c>
      <c r="G370">
        <f t="shared" si="34"/>
        <v>0.11612645193083648</v>
      </c>
      <c r="H370">
        <f t="shared" si="35"/>
        <v>0.1238529875171039</v>
      </c>
    </row>
    <row r="371" spans="1:8" ht="12.75">
      <c r="A371">
        <v>370</v>
      </c>
      <c r="B371">
        <f ca="1" t="shared" si="36"/>
        <v>-0.09372379933290911</v>
      </c>
      <c r="C371">
        <f ca="1" t="shared" si="36"/>
        <v>0.3471972952558787</v>
      </c>
      <c r="D371">
        <f t="shared" si="31"/>
        <v>-0.09817803902242761</v>
      </c>
      <c r="E371">
        <f t="shared" si="32"/>
        <v>0.3296852864313126</v>
      </c>
      <c r="F371">
        <f t="shared" si="33"/>
        <v>-0.03236785491637363</v>
      </c>
      <c r="G371">
        <f t="shared" si="34"/>
        <v>0.33050220272241004</v>
      </c>
      <c r="H371">
        <f t="shared" si="35"/>
        <v>0.352492343540588</v>
      </c>
    </row>
    <row r="372" spans="1:8" ht="12.75">
      <c r="A372">
        <v>371</v>
      </c>
      <c r="B372">
        <f ca="1" t="shared" si="36"/>
        <v>-2.4506470149170223</v>
      </c>
      <c r="C372">
        <f ca="1" t="shared" si="36"/>
        <v>-1.6514632351204863</v>
      </c>
      <c r="D372">
        <f t="shared" si="31"/>
        <v>-2.4551012546065407</v>
      </c>
      <c r="E372">
        <f t="shared" si="32"/>
        <v>-1.6689752439450525</v>
      </c>
      <c r="F372">
        <f t="shared" si="33"/>
        <v>4.097503215316756</v>
      </c>
      <c r="G372">
        <f t="shared" si="34"/>
        <v>-1.6485469258491532</v>
      </c>
      <c r="H372">
        <f t="shared" si="35"/>
        <v>-1.758233877240655</v>
      </c>
    </row>
    <row r="373" spans="1:8" ht="12.75">
      <c r="A373">
        <v>372</v>
      </c>
      <c r="B373">
        <f ca="1" t="shared" si="36"/>
        <v>-0.06152273635455745</v>
      </c>
      <c r="C373">
        <f ca="1" t="shared" si="36"/>
        <v>-0.3967473875222587</v>
      </c>
      <c r="D373">
        <f t="shared" si="31"/>
        <v>-0.06597697604407594</v>
      </c>
      <c r="E373">
        <f t="shared" si="32"/>
        <v>-0.4142593963468248</v>
      </c>
      <c r="F373">
        <f t="shared" si="33"/>
        <v>0.02733158226880782</v>
      </c>
      <c r="G373">
        <f t="shared" si="34"/>
        <v>-0.41371041750079757</v>
      </c>
      <c r="H373">
        <f t="shared" si="35"/>
        <v>-0.4412368613908881</v>
      </c>
    </row>
    <row r="374" spans="1:8" ht="12.75">
      <c r="A374">
        <v>373</v>
      </c>
      <c r="B374">
        <f ca="1" t="shared" si="36"/>
        <v>0.215121812285959</v>
      </c>
      <c r="C374">
        <f ca="1" t="shared" si="36"/>
        <v>-1.119948646525967</v>
      </c>
      <c r="D374">
        <f t="shared" si="31"/>
        <v>0.2106675725964405</v>
      </c>
      <c r="E374">
        <f t="shared" si="32"/>
        <v>-1.137460655350533</v>
      </c>
      <c r="F374">
        <f t="shared" si="33"/>
        <v>-0.23962607518665321</v>
      </c>
      <c r="G374">
        <f t="shared" si="34"/>
        <v>-1.139213570501147</v>
      </c>
      <c r="H374">
        <f t="shared" si="35"/>
        <v>-1.2150117546915875</v>
      </c>
    </row>
    <row r="375" spans="1:8" ht="12.75">
      <c r="A375">
        <v>374</v>
      </c>
      <c r="B375">
        <f ca="1" t="shared" si="36"/>
        <v>-1.1749041579546806</v>
      </c>
      <c r="C375">
        <f ca="1" t="shared" si="36"/>
        <v>-0.5082650351409481</v>
      </c>
      <c r="D375">
        <f t="shared" si="31"/>
        <v>-1.179358397644199</v>
      </c>
      <c r="E375">
        <f t="shared" si="32"/>
        <v>-0.5257770439655142</v>
      </c>
      <c r="F375">
        <f t="shared" si="33"/>
        <v>0.6200795720892723</v>
      </c>
      <c r="G375">
        <f t="shared" si="34"/>
        <v>-0.5159638810864104</v>
      </c>
      <c r="H375">
        <f t="shared" si="35"/>
        <v>-0.5502938138636314</v>
      </c>
    </row>
    <row r="376" spans="1:8" ht="12.75">
      <c r="A376">
        <v>375</v>
      </c>
      <c r="B376">
        <f ca="1" t="shared" si="36"/>
        <v>0.9038896070288911</v>
      </c>
      <c r="C376">
        <f ca="1" t="shared" si="36"/>
        <v>0.7844615566453483</v>
      </c>
      <c r="D376">
        <f t="shared" si="31"/>
        <v>0.8994353673393726</v>
      </c>
      <c r="E376">
        <f t="shared" si="32"/>
        <v>0.7669495478207823</v>
      </c>
      <c r="F376">
        <f t="shared" si="33"/>
        <v>0.689821548274951</v>
      </c>
      <c r="G376">
        <f t="shared" si="34"/>
        <v>0.7594655584104737</v>
      </c>
      <c r="H376">
        <f t="shared" si="35"/>
        <v>0.8099970055186477</v>
      </c>
    </row>
    <row r="377" spans="1:8" ht="12.75">
      <c r="A377">
        <v>376</v>
      </c>
      <c r="B377">
        <f ca="1" t="shared" si="36"/>
        <v>-0.4171264110412447</v>
      </c>
      <c r="C377">
        <f ca="1" t="shared" si="36"/>
        <v>-0.18571439220608987</v>
      </c>
      <c r="D377">
        <f t="shared" si="31"/>
        <v>-0.42158065073076323</v>
      </c>
      <c r="E377">
        <f t="shared" si="32"/>
        <v>-0.20322640103065598</v>
      </c>
      <c r="F377">
        <f t="shared" si="33"/>
        <v>0.085676318392175</v>
      </c>
      <c r="G377">
        <f t="shared" si="34"/>
        <v>-0.1997185279357907</v>
      </c>
      <c r="H377">
        <f t="shared" si="35"/>
        <v>-0.2130069070059779</v>
      </c>
    </row>
    <row r="378" spans="1:8" ht="12.75">
      <c r="A378">
        <v>377</v>
      </c>
      <c r="B378">
        <f ca="1" t="shared" si="36"/>
        <v>0.10716384413765381</v>
      </c>
      <c r="C378">
        <f ca="1" t="shared" si="36"/>
        <v>-2.271835612881505</v>
      </c>
      <c r="D378">
        <f t="shared" si="31"/>
        <v>0.10270960444813532</v>
      </c>
      <c r="E378">
        <f t="shared" si="32"/>
        <v>-2.289347621706071</v>
      </c>
      <c r="F378">
        <f t="shared" si="33"/>
        <v>-0.23513798866970986</v>
      </c>
      <c r="G378">
        <f t="shared" si="34"/>
        <v>-2.2902022440835528</v>
      </c>
      <c r="H378">
        <f t="shared" si="35"/>
        <v>-2.4425820752455363</v>
      </c>
    </row>
    <row r="379" spans="1:8" ht="12.75">
      <c r="A379">
        <v>378</v>
      </c>
      <c r="B379">
        <f ca="1" t="shared" si="36"/>
        <v>0.32163400365526973</v>
      </c>
      <c r="C379">
        <f ca="1" t="shared" si="36"/>
        <v>0.11938301548388844</v>
      </c>
      <c r="D379">
        <f t="shared" si="31"/>
        <v>0.3171797639657512</v>
      </c>
      <c r="E379">
        <f t="shared" si="32"/>
        <v>0.10187100665932235</v>
      </c>
      <c r="F379">
        <f t="shared" si="33"/>
        <v>0.03231142184715733</v>
      </c>
      <c r="G379">
        <f t="shared" si="34"/>
        <v>0.09923182870292761</v>
      </c>
      <c r="H379">
        <f t="shared" si="35"/>
        <v>0.10583427149710005</v>
      </c>
    </row>
    <row r="380" spans="1:8" ht="12.75">
      <c r="A380">
        <v>379</v>
      </c>
      <c r="B380">
        <f ca="1" t="shared" si="36"/>
        <v>-0.6840909565901494</v>
      </c>
      <c r="C380">
        <f ca="1" t="shared" si="36"/>
        <v>-0.7032215748382564</v>
      </c>
      <c r="D380">
        <f t="shared" si="31"/>
        <v>-0.6885451962796679</v>
      </c>
      <c r="E380">
        <f t="shared" si="32"/>
        <v>-0.7207335836628225</v>
      </c>
      <c r="F380">
        <f t="shared" si="33"/>
        <v>0.49625764682846657</v>
      </c>
      <c r="G380">
        <f t="shared" si="34"/>
        <v>-0.7150043615924038</v>
      </c>
      <c r="H380">
        <f t="shared" si="35"/>
        <v>-0.7625775591914353</v>
      </c>
    </row>
    <row r="381" spans="1:8" ht="12.75">
      <c r="A381">
        <v>380</v>
      </c>
      <c r="B381">
        <f ca="1" t="shared" si="36"/>
        <v>-2.9261934150733016</v>
      </c>
      <c r="C381">
        <f ca="1" t="shared" si="36"/>
        <v>0.2075844586795516</v>
      </c>
      <c r="D381">
        <f t="shared" si="31"/>
        <v>-2.93064765476282</v>
      </c>
      <c r="E381">
        <f t="shared" si="32"/>
        <v>0.1900724498549855</v>
      </c>
      <c r="F381">
        <f t="shared" si="33"/>
        <v>-0.557035379402537</v>
      </c>
      <c r="G381">
        <f t="shared" si="34"/>
        <v>0.21445767730992846</v>
      </c>
      <c r="H381">
        <f t="shared" si="35"/>
        <v>0.2287267335665539</v>
      </c>
    </row>
    <row r="382" spans="1:8" ht="12.75">
      <c r="A382">
        <v>381</v>
      </c>
      <c r="B382">
        <f ca="1" t="shared" si="36"/>
        <v>-0.011643887076652568</v>
      </c>
      <c r="C382">
        <f ca="1" t="shared" si="36"/>
        <v>-1.3759885737138462</v>
      </c>
      <c r="D382">
        <f t="shared" si="31"/>
        <v>-0.01609812676617107</v>
      </c>
      <c r="E382">
        <f t="shared" si="32"/>
        <v>-1.3935005825384124</v>
      </c>
      <c r="F382">
        <f t="shared" si="33"/>
        <v>0.02243274902643659</v>
      </c>
      <c r="G382">
        <f t="shared" si="34"/>
        <v>-1.39336663382501</v>
      </c>
      <c r="H382">
        <f t="shared" si="35"/>
        <v>-1.486075028010502</v>
      </c>
    </row>
    <row r="383" spans="1:8" ht="12.75">
      <c r="A383">
        <v>382</v>
      </c>
      <c r="B383">
        <f ca="1" t="shared" si="36"/>
        <v>1.850222684120168</v>
      </c>
      <c r="C383">
        <f ca="1" t="shared" si="36"/>
        <v>1.5957897500594758</v>
      </c>
      <c r="D383">
        <f t="shared" si="31"/>
        <v>1.8457684444306497</v>
      </c>
      <c r="E383">
        <f t="shared" si="32"/>
        <v>1.5782777412349096</v>
      </c>
      <c r="F383">
        <f t="shared" si="33"/>
        <v>2.9131352513186783</v>
      </c>
      <c r="G383">
        <f t="shared" si="34"/>
        <v>1.5629195376400662</v>
      </c>
      <c r="H383">
        <f t="shared" si="35"/>
        <v>1.6669092249616153</v>
      </c>
    </row>
    <row r="384" spans="1:8" ht="12.75">
      <c r="A384">
        <v>383</v>
      </c>
      <c r="B384">
        <f ca="1" t="shared" si="36"/>
        <v>1.156730121954133</v>
      </c>
      <c r="C384">
        <f ca="1" t="shared" si="36"/>
        <v>0.251151408655127</v>
      </c>
      <c r="D384">
        <f t="shared" si="31"/>
        <v>1.1522758822646146</v>
      </c>
      <c r="E384">
        <f t="shared" si="32"/>
        <v>0.23363939983056087</v>
      </c>
      <c r="F384">
        <f t="shared" si="33"/>
        <v>0.2692170455715346</v>
      </c>
      <c r="G384">
        <f t="shared" si="34"/>
        <v>0.22405158417001816</v>
      </c>
      <c r="H384">
        <f t="shared" si="35"/>
        <v>0.23895897615061773</v>
      </c>
    </row>
    <row r="385" spans="1:8" ht="12.75">
      <c r="A385">
        <v>384</v>
      </c>
      <c r="B385">
        <f ca="1" t="shared" si="36"/>
        <v>0.011178410301797663</v>
      </c>
      <c r="C385">
        <f ca="1" t="shared" si="36"/>
        <v>1.3533049181259678</v>
      </c>
      <c r="D385">
        <f t="shared" si="31"/>
        <v>0.006724170612279164</v>
      </c>
      <c r="E385">
        <f t="shared" si="32"/>
        <v>1.3357929093014016</v>
      </c>
      <c r="F385">
        <f t="shared" si="33"/>
        <v>0.00898209942481537</v>
      </c>
      <c r="G385">
        <f t="shared" si="34"/>
        <v>1.33573695906475</v>
      </c>
      <c r="H385">
        <f t="shared" si="35"/>
        <v>1.4246109320184166</v>
      </c>
    </row>
    <row r="386" spans="1:8" ht="12.75">
      <c r="A386">
        <v>385</v>
      </c>
      <c r="B386">
        <f ca="1" t="shared" si="36"/>
        <v>-1.3137550130909021</v>
      </c>
      <c r="C386">
        <f ca="1" t="shared" si="36"/>
        <v>1.5832144544851317</v>
      </c>
      <c r="D386">
        <f aca="true" t="shared" si="37" ref="D386:D449">B386-K$2</f>
        <v>-1.3182092527804206</v>
      </c>
      <c r="E386">
        <f aca="true" t="shared" si="38" ref="E386:E449">C386-M$2</f>
        <v>1.5657024456605655</v>
      </c>
      <c r="F386">
        <f aca="true" t="shared" si="39" ref="F386:F449">D386*E386</f>
        <v>-2.063923450970691</v>
      </c>
      <c r="G386">
        <f t="shared" si="34"/>
        <v>1.5766709537342058</v>
      </c>
      <c r="H386">
        <f t="shared" si="35"/>
        <v>1.6815755988801464</v>
      </c>
    </row>
    <row r="387" spans="1:8" ht="12.75">
      <c r="A387">
        <v>386</v>
      </c>
      <c r="B387">
        <f ca="1" t="shared" si="36"/>
        <v>1.15286286692373</v>
      </c>
      <c r="C387">
        <f ca="1" t="shared" si="36"/>
        <v>-1.6792869314508008</v>
      </c>
      <c r="D387">
        <f t="shared" si="37"/>
        <v>1.1484086272342116</v>
      </c>
      <c r="E387">
        <f t="shared" si="38"/>
        <v>-1.696798940275367</v>
      </c>
      <c r="F387">
        <f t="shared" si="39"/>
        <v>-1.948618541694099</v>
      </c>
      <c r="G387">
        <f aca="true" t="shared" si="40" ref="G387:G450">E387-M$9/K$5^2*D387</f>
        <v>-1.7063545774195366</v>
      </c>
      <c r="H387">
        <f aca="true" t="shared" si="41" ref="H387:H450">G387/O$3</f>
        <v>-1.8198877918251115</v>
      </c>
    </row>
    <row r="388" spans="1:8" ht="12.75">
      <c r="A388">
        <v>387</v>
      </c>
      <c r="B388">
        <f aca="true" ca="1" t="shared" si="42" ref="B388:C451">NORMSINV(RAND())</f>
        <v>1.6444622840033283</v>
      </c>
      <c r="C388">
        <f ca="1" t="shared" si="42"/>
        <v>-0.7031747717841885</v>
      </c>
      <c r="D388">
        <f t="shared" si="37"/>
        <v>1.6400080443138099</v>
      </c>
      <c r="E388">
        <f t="shared" si="38"/>
        <v>-0.7206867806087546</v>
      </c>
      <c r="F388">
        <f t="shared" si="39"/>
        <v>-1.1819321176289794</v>
      </c>
      <c r="G388">
        <f t="shared" si="40"/>
        <v>-0.7343329004770145</v>
      </c>
      <c r="H388">
        <f t="shared" si="41"/>
        <v>-0.7831921327480728</v>
      </c>
    </row>
    <row r="389" spans="1:8" ht="12.75">
      <c r="A389">
        <v>388</v>
      </c>
      <c r="B389">
        <f ca="1" t="shared" si="42"/>
        <v>-0.542326019899136</v>
      </c>
      <c r="C389">
        <f ca="1" t="shared" si="42"/>
        <v>-0.0389414767949683</v>
      </c>
      <c r="D389">
        <f t="shared" si="37"/>
        <v>-0.5467802595886545</v>
      </c>
      <c r="E389">
        <f t="shared" si="38"/>
        <v>-0.056453485619534394</v>
      </c>
      <c r="F389">
        <f t="shared" si="39"/>
        <v>0.03086765152173339</v>
      </c>
      <c r="G389">
        <f t="shared" si="40"/>
        <v>-0.05190385612849919</v>
      </c>
      <c r="H389">
        <f t="shared" si="41"/>
        <v>-0.05535730695536339</v>
      </c>
    </row>
    <row r="390" spans="1:8" ht="12.75">
      <c r="A390">
        <v>389</v>
      </c>
      <c r="B390">
        <f ca="1" t="shared" si="42"/>
        <v>-1.4191056750136366</v>
      </c>
      <c r="C390">
        <f ca="1" t="shared" si="42"/>
        <v>1.211860114259658</v>
      </c>
      <c r="D390">
        <f t="shared" si="37"/>
        <v>-1.423559914703155</v>
      </c>
      <c r="E390">
        <f t="shared" si="38"/>
        <v>1.1943481054350917</v>
      </c>
      <c r="F390">
        <f t="shared" si="39"/>
        <v>-1.700226087099054</v>
      </c>
      <c r="G390">
        <f t="shared" si="40"/>
        <v>1.2061932115021277</v>
      </c>
      <c r="H390">
        <f t="shared" si="41"/>
        <v>1.2864479219287932</v>
      </c>
    </row>
    <row r="391" spans="1:8" ht="12.75">
      <c r="A391">
        <v>390</v>
      </c>
      <c r="B391">
        <f ca="1" t="shared" si="42"/>
        <v>1.4217076655822147</v>
      </c>
      <c r="C391">
        <f ca="1" t="shared" si="42"/>
        <v>1.0165639077837896</v>
      </c>
      <c r="D391">
        <f t="shared" si="37"/>
        <v>1.4172534258926963</v>
      </c>
      <c r="E391">
        <f t="shared" si="38"/>
        <v>0.9990518989592235</v>
      </c>
      <c r="F391">
        <f t="shared" si="39"/>
        <v>1.4159097264445635</v>
      </c>
      <c r="G391">
        <f t="shared" si="40"/>
        <v>0.9872592676971459</v>
      </c>
      <c r="H391">
        <f t="shared" si="41"/>
        <v>1.0529470910819292</v>
      </c>
    </row>
    <row r="392" spans="1:8" ht="12.75">
      <c r="A392">
        <v>391</v>
      </c>
      <c r="B392">
        <f ca="1" t="shared" si="42"/>
        <v>-0.8010744911751997</v>
      </c>
      <c r="C392">
        <f ca="1" t="shared" si="42"/>
        <v>1.0907007272130516</v>
      </c>
      <c r="D392">
        <f t="shared" si="37"/>
        <v>-0.8055287308647182</v>
      </c>
      <c r="E392">
        <f t="shared" si="38"/>
        <v>1.0731887183884854</v>
      </c>
      <c r="F392">
        <f t="shared" si="39"/>
        <v>-0.8644843463018101</v>
      </c>
      <c r="G392">
        <f t="shared" si="40"/>
        <v>1.0798913328401765</v>
      </c>
      <c r="H392">
        <f t="shared" si="41"/>
        <v>1.1517424802209717</v>
      </c>
    </row>
    <row r="393" spans="1:8" ht="12.75">
      <c r="A393">
        <v>392</v>
      </c>
      <c r="B393">
        <f ca="1" t="shared" si="42"/>
        <v>-1.4434922449595908</v>
      </c>
      <c r="C393">
        <f ca="1" t="shared" si="42"/>
        <v>0.4901116700548236</v>
      </c>
      <c r="D393">
        <f t="shared" si="37"/>
        <v>-1.4479464846491092</v>
      </c>
      <c r="E393">
        <f t="shared" si="38"/>
        <v>0.4725996612302575</v>
      </c>
      <c r="F393">
        <f t="shared" si="39"/>
        <v>-0.6842990181247113</v>
      </c>
      <c r="G393">
        <f t="shared" si="40"/>
        <v>0.48464768219018795</v>
      </c>
      <c r="H393">
        <f t="shared" si="41"/>
        <v>0.5168939749252383</v>
      </c>
    </row>
    <row r="394" spans="1:8" ht="12.75">
      <c r="A394">
        <v>393</v>
      </c>
      <c r="B394">
        <f ca="1" t="shared" si="42"/>
        <v>0.6725239843093029</v>
      </c>
      <c r="C394">
        <f ca="1" t="shared" si="42"/>
        <v>-0.3262346488944491</v>
      </c>
      <c r="D394">
        <f t="shared" si="37"/>
        <v>0.6680697446197844</v>
      </c>
      <c r="E394">
        <f t="shared" si="38"/>
        <v>-0.3437466577190152</v>
      </c>
      <c r="F394">
        <f t="shared" si="39"/>
        <v>-0.22964674183624692</v>
      </c>
      <c r="G394">
        <f t="shared" si="40"/>
        <v>-0.34930550838871044</v>
      </c>
      <c r="H394">
        <f t="shared" si="41"/>
        <v>-0.37254673720582826</v>
      </c>
    </row>
    <row r="395" spans="1:8" ht="12.75">
      <c r="A395">
        <v>394</v>
      </c>
      <c r="B395">
        <f ca="1" t="shared" si="42"/>
        <v>1.1141253157269828</v>
      </c>
      <c r="C395">
        <f ca="1" t="shared" si="42"/>
        <v>0.4930759769365499</v>
      </c>
      <c r="D395">
        <f t="shared" si="37"/>
        <v>1.1096710760374644</v>
      </c>
      <c r="E395">
        <f t="shared" si="38"/>
        <v>0.4755639681119838</v>
      </c>
      <c r="F395">
        <f t="shared" si="39"/>
        <v>0.5277195802194715</v>
      </c>
      <c r="G395">
        <f t="shared" si="40"/>
        <v>0.4663306569886325</v>
      </c>
      <c r="H395">
        <f t="shared" si="41"/>
        <v>0.49735821665553864</v>
      </c>
    </row>
    <row r="396" spans="1:8" ht="12.75">
      <c r="A396">
        <v>395</v>
      </c>
      <c r="B396">
        <f ca="1" t="shared" si="42"/>
        <v>-0.9075244652287546</v>
      </c>
      <c r="C396">
        <f ca="1" t="shared" si="42"/>
        <v>1.776203009651363</v>
      </c>
      <c r="D396">
        <f t="shared" si="37"/>
        <v>-0.9119787049182732</v>
      </c>
      <c r="E396">
        <f t="shared" si="38"/>
        <v>1.7586910008267969</v>
      </c>
      <c r="F396">
        <f t="shared" si="39"/>
        <v>-1.603888741285444</v>
      </c>
      <c r="G396">
        <f t="shared" si="40"/>
        <v>1.7662793603886686</v>
      </c>
      <c r="H396">
        <f t="shared" si="41"/>
        <v>1.883799702278222</v>
      </c>
    </row>
    <row r="397" spans="1:8" ht="12.75">
      <c r="A397">
        <v>396</v>
      </c>
      <c r="B397">
        <f ca="1" t="shared" si="42"/>
        <v>-0.981926692076992</v>
      </c>
      <c r="C397">
        <f ca="1" t="shared" si="42"/>
        <v>0.0833090921956082</v>
      </c>
      <c r="D397">
        <f t="shared" si="37"/>
        <v>-0.9863809317665105</v>
      </c>
      <c r="E397">
        <f t="shared" si="38"/>
        <v>0.0657970833710421</v>
      </c>
      <c r="F397">
        <f t="shared" si="39"/>
        <v>-0.06490098840304728</v>
      </c>
      <c r="G397">
        <f t="shared" si="40"/>
        <v>0.07400452630238677</v>
      </c>
      <c r="H397">
        <f t="shared" si="41"/>
        <v>0.07892845703920813</v>
      </c>
    </row>
    <row r="398" spans="1:8" ht="12.75">
      <c r="A398">
        <v>397</v>
      </c>
      <c r="B398">
        <f ca="1" t="shared" si="42"/>
        <v>1.5071550917021281</v>
      </c>
      <c r="C398">
        <f ca="1" t="shared" si="42"/>
        <v>1.8033669140686794</v>
      </c>
      <c r="D398">
        <f t="shared" si="37"/>
        <v>1.5027008520126097</v>
      </c>
      <c r="E398">
        <f t="shared" si="38"/>
        <v>1.7858549052441133</v>
      </c>
      <c r="F398">
        <f t="shared" si="39"/>
        <v>2.6836056876812275</v>
      </c>
      <c r="G398">
        <f t="shared" si="40"/>
        <v>1.773351286116269</v>
      </c>
      <c r="H398">
        <f t="shared" si="41"/>
        <v>1.891342162366334</v>
      </c>
    </row>
    <row r="399" spans="1:8" ht="12.75">
      <c r="A399">
        <v>398</v>
      </c>
      <c r="B399">
        <f ca="1" t="shared" si="42"/>
        <v>-0.2462655961398862</v>
      </c>
      <c r="C399">
        <f ca="1" t="shared" si="42"/>
        <v>0.4277107470788749</v>
      </c>
      <c r="D399">
        <f t="shared" si="37"/>
        <v>-0.2507198358294047</v>
      </c>
      <c r="E399">
        <f t="shared" si="38"/>
        <v>0.4101987382543088</v>
      </c>
      <c r="F399">
        <f t="shared" si="39"/>
        <v>-0.10284496031254926</v>
      </c>
      <c r="G399">
        <f t="shared" si="40"/>
        <v>0.412284918834301</v>
      </c>
      <c r="H399">
        <f t="shared" si="41"/>
        <v>0.4397165164082273</v>
      </c>
    </row>
    <row r="400" spans="1:8" ht="12.75">
      <c r="A400">
        <v>399</v>
      </c>
      <c r="B400">
        <f ca="1" t="shared" si="42"/>
        <v>1.4099284414640434</v>
      </c>
      <c r="C400">
        <f ca="1" t="shared" si="42"/>
        <v>0.1565834721762202</v>
      </c>
      <c r="D400">
        <f t="shared" si="37"/>
        <v>1.405474201774525</v>
      </c>
      <c r="E400">
        <f t="shared" si="38"/>
        <v>0.1390714633516541</v>
      </c>
      <c r="F400">
        <f t="shared" si="39"/>
        <v>0.19546135394378114</v>
      </c>
      <c r="G400">
        <f t="shared" si="40"/>
        <v>0.127376844233376</v>
      </c>
      <c r="H400">
        <f t="shared" si="41"/>
        <v>0.13585193068845677</v>
      </c>
    </row>
    <row r="401" spans="1:8" ht="12.75">
      <c r="A401">
        <v>400</v>
      </c>
      <c r="B401">
        <f ca="1" t="shared" si="42"/>
        <v>-0.8782150965366256</v>
      </c>
      <c r="C401">
        <f ca="1" t="shared" si="42"/>
        <v>0.8662484625710776</v>
      </c>
      <c r="D401">
        <f t="shared" si="37"/>
        <v>-0.8826693362261441</v>
      </c>
      <c r="E401">
        <f t="shared" si="38"/>
        <v>0.8487364537465115</v>
      </c>
      <c r="F401">
        <f t="shared" si="39"/>
        <v>-0.7491536422593648</v>
      </c>
      <c r="G401">
        <f t="shared" si="40"/>
        <v>0.856080936968982</v>
      </c>
      <c r="H401">
        <f t="shared" si="41"/>
        <v>0.9130407399616329</v>
      </c>
    </row>
    <row r="402" spans="1:8" ht="12.75">
      <c r="A402">
        <v>401</v>
      </c>
      <c r="B402">
        <f ca="1" t="shared" si="42"/>
        <v>-0.2098871809285911</v>
      </c>
      <c r="C402">
        <f ca="1" t="shared" si="42"/>
        <v>0.030360769777766437</v>
      </c>
      <c r="D402">
        <f t="shared" si="37"/>
        <v>-0.2143414206181096</v>
      </c>
      <c r="E402">
        <f t="shared" si="38"/>
        <v>0.012848760953200342</v>
      </c>
      <c r="F402">
        <f t="shared" si="39"/>
        <v>-0.0027540216758914575</v>
      </c>
      <c r="G402">
        <f t="shared" si="40"/>
        <v>0.014632245326114904</v>
      </c>
      <c r="H402">
        <f t="shared" si="41"/>
        <v>0.015605809594543229</v>
      </c>
    </row>
    <row r="403" spans="1:8" ht="12.75">
      <c r="A403">
        <v>402</v>
      </c>
      <c r="B403">
        <f ca="1" t="shared" si="42"/>
        <v>-0.6055047432838567</v>
      </c>
      <c r="C403">
        <f ca="1" t="shared" si="42"/>
        <v>-0.8730661260750536</v>
      </c>
      <c r="D403">
        <f t="shared" si="37"/>
        <v>-0.6099589829733753</v>
      </c>
      <c r="E403">
        <f t="shared" si="38"/>
        <v>-0.8905781348996197</v>
      </c>
      <c r="F403">
        <f t="shared" si="39"/>
        <v>0.5432161334216974</v>
      </c>
      <c r="G403">
        <f t="shared" si="40"/>
        <v>-0.8855028101625028</v>
      </c>
      <c r="H403">
        <f t="shared" si="41"/>
        <v>-0.9444202132235668</v>
      </c>
    </row>
    <row r="404" spans="1:8" ht="12.75">
      <c r="A404">
        <v>403</v>
      </c>
      <c r="B404">
        <f ca="1" t="shared" si="42"/>
        <v>-0.5325108251063133</v>
      </c>
      <c r="C404">
        <f ca="1" t="shared" si="42"/>
        <v>-0.2566909712201775</v>
      </c>
      <c r="D404">
        <f t="shared" si="37"/>
        <v>-0.5369650647958318</v>
      </c>
      <c r="E404">
        <f t="shared" si="38"/>
        <v>-0.2742029800447436</v>
      </c>
      <c r="F404">
        <f t="shared" si="39"/>
        <v>0.14723742094693593</v>
      </c>
      <c r="G404">
        <f t="shared" si="40"/>
        <v>-0.26973502047303444</v>
      </c>
      <c r="H404">
        <f t="shared" si="41"/>
        <v>-0.2876819843205887</v>
      </c>
    </row>
    <row r="405" spans="1:8" ht="12.75">
      <c r="A405">
        <v>404</v>
      </c>
      <c r="B405">
        <f ca="1" t="shared" si="42"/>
        <v>-0.6688152501923665</v>
      </c>
      <c r="C405">
        <f ca="1" t="shared" si="42"/>
        <v>0.4386466403849849</v>
      </c>
      <c r="D405">
        <f t="shared" si="37"/>
        <v>-0.6732694898818851</v>
      </c>
      <c r="E405">
        <f t="shared" si="38"/>
        <v>0.4211346315604188</v>
      </c>
      <c r="F405">
        <f t="shared" si="39"/>
        <v>-0.28353709856227877</v>
      </c>
      <c r="G405">
        <f t="shared" si="40"/>
        <v>0.4267367480832158</v>
      </c>
      <c r="H405">
        <f t="shared" si="41"/>
        <v>0.4551299058453833</v>
      </c>
    </row>
    <row r="406" spans="1:8" ht="12.75">
      <c r="A406">
        <v>405</v>
      </c>
      <c r="B406">
        <f ca="1" t="shared" si="42"/>
        <v>-0.157941457823373</v>
      </c>
      <c r="C406">
        <f ca="1" t="shared" si="42"/>
        <v>0.013788979932723607</v>
      </c>
      <c r="D406">
        <f t="shared" si="37"/>
        <v>-0.16239569751289148</v>
      </c>
      <c r="E406">
        <f t="shared" si="38"/>
        <v>-0.0037230288918424885</v>
      </c>
      <c r="F406">
        <f t="shared" si="39"/>
        <v>0.0006046038737514084</v>
      </c>
      <c r="G406">
        <f t="shared" si="40"/>
        <v>-0.0023717726208539987</v>
      </c>
      <c r="H406">
        <f t="shared" si="41"/>
        <v>-0.0025295797806600836</v>
      </c>
    </row>
    <row r="407" spans="1:8" ht="12.75">
      <c r="A407">
        <v>406</v>
      </c>
      <c r="B407">
        <f ca="1" t="shared" si="42"/>
        <v>-1.2914994602219405</v>
      </c>
      <c r="C407">
        <f ca="1" t="shared" si="42"/>
        <v>-0.011130279803006949</v>
      </c>
      <c r="D407">
        <f t="shared" si="37"/>
        <v>-1.295953699911459</v>
      </c>
      <c r="E407">
        <f t="shared" si="38"/>
        <v>-0.028642288627573044</v>
      </c>
      <c r="F407">
        <f t="shared" si="39"/>
        <v>0.03711907992083519</v>
      </c>
      <c r="G407">
        <f t="shared" si="40"/>
        <v>-0.017858963756684262</v>
      </c>
      <c r="H407">
        <f t="shared" si="41"/>
        <v>-0.019047219461612412</v>
      </c>
    </row>
    <row r="408" spans="1:8" ht="12.75">
      <c r="A408">
        <v>407</v>
      </c>
      <c r="B408">
        <f ca="1" t="shared" si="42"/>
        <v>0.3660551190234167</v>
      </c>
      <c r="C408">
        <f ca="1" t="shared" si="42"/>
        <v>-0.9824252698074087</v>
      </c>
      <c r="D408">
        <f t="shared" si="37"/>
        <v>0.3616008793338982</v>
      </c>
      <c r="E408">
        <f t="shared" si="38"/>
        <v>-0.9999372786319748</v>
      </c>
      <c r="F408">
        <f t="shared" si="39"/>
        <v>-0.36157819923206724</v>
      </c>
      <c r="G408">
        <f t="shared" si="40"/>
        <v>-1.0029460742052447</v>
      </c>
      <c r="H408">
        <f t="shared" si="41"/>
        <v>-1.0696776276507027</v>
      </c>
    </row>
    <row r="409" spans="1:8" ht="12.75">
      <c r="A409">
        <v>408</v>
      </c>
      <c r="B409">
        <f ca="1" t="shared" si="42"/>
        <v>0.41023936076631606</v>
      </c>
      <c r="C409">
        <f ca="1" t="shared" si="42"/>
        <v>-0.8980013149852821</v>
      </c>
      <c r="D409">
        <f t="shared" si="37"/>
        <v>0.40578512107679754</v>
      </c>
      <c r="E409">
        <f t="shared" si="38"/>
        <v>-0.9155133238098482</v>
      </c>
      <c r="F409">
        <f t="shared" si="39"/>
        <v>-0.3715016849496006</v>
      </c>
      <c r="G409">
        <f t="shared" si="40"/>
        <v>-0.9188897660304638</v>
      </c>
      <c r="H409">
        <f t="shared" si="41"/>
        <v>-0.9800285880563007</v>
      </c>
    </row>
    <row r="410" spans="1:8" ht="12.75">
      <c r="A410">
        <v>409</v>
      </c>
      <c r="B410">
        <f ca="1" t="shared" si="42"/>
        <v>-0.08511355699424139</v>
      </c>
      <c r="C410">
        <f ca="1" t="shared" si="42"/>
        <v>0.5610169609287208</v>
      </c>
      <c r="D410">
        <f t="shared" si="37"/>
        <v>-0.08956779668375989</v>
      </c>
      <c r="E410">
        <f t="shared" si="38"/>
        <v>0.5435049521041547</v>
      </c>
      <c r="F410">
        <f t="shared" si="39"/>
        <v>-0.04868054104668158</v>
      </c>
      <c r="G410">
        <f t="shared" si="40"/>
        <v>0.5442502246009088</v>
      </c>
      <c r="H410">
        <f t="shared" si="41"/>
        <v>0.5804622043720422</v>
      </c>
    </row>
    <row r="411" spans="1:8" ht="12.75">
      <c r="A411">
        <v>410</v>
      </c>
      <c r="B411">
        <f ca="1" t="shared" si="42"/>
        <v>-1.6887751566242537</v>
      </c>
      <c r="C411">
        <f ca="1" t="shared" si="42"/>
        <v>0.7424045457336574</v>
      </c>
      <c r="D411">
        <f t="shared" si="37"/>
        <v>-1.6932293963137721</v>
      </c>
      <c r="E411">
        <f t="shared" si="38"/>
        <v>0.7248925369090914</v>
      </c>
      <c r="F411">
        <f t="shared" si="39"/>
        <v>-1.2274093526629395</v>
      </c>
      <c r="G411">
        <f t="shared" si="40"/>
        <v>0.7389814990862416</v>
      </c>
      <c r="H411">
        <f t="shared" si="41"/>
        <v>0.7881500283519403</v>
      </c>
    </row>
    <row r="412" spans="1:8" ht="12.75">
      <c r="A412">
        <v>411</v>
      </c>
      <c r="B412">
        <f ca="1" t="shared" si="42"/>
        <v>-0.8979551250667805</v>
      </c>
      <c r="C412">
        <f ca="1" t="shared" si="42"/>
        <v>-0.6940747444421174</v>
      </c>
      <c r="D412">
        <f t="shared" si="37"/>
        <v>-0.9024093647562991</v>
      </c>
      <c r="E412">
        <f t="shared" si="38"/>
        <v>-0.7115867532666834</v>
      </c>
      <c r="F412">
        <f t="shared" si="39"/>
        <v>0.6421425499843851</v>
      </c>
      <c r="G412">
        <f t="shared" si="40"/>
        <v>-0.7040780179257802</v>
      </c>
      <c r="H412">
        <f t="shared" si="41"/>
        <v>-0.7509242254052976</v>
      </c>
    </row>
    <row r="413" spans="1:8" ht="12.75">
      <c r="A413">
        <v>412</v>
      </c>
      <c r="B413">
        <f ca="1" t="shared" si="42"/>
        <v>-1.4092202481711795</v>
      </c>
      <c r="C413">
        <f ca="1" t="shared" si="42"/>
        <v>0.8590621544768644</v>
      </c>
      <c r="D413">
        <f t="shared" si="37"/>
        <v>-1.413674487860698</v>
      </c>
      <c r="E413">
        <f t="shared" si="38"/>
        <v>0.8415501456522984</v>
      </c>
      <c r="F413">
        <f t="shared" si="39"/>
        <v>-1.1896779711641086</v>
      </c>
      <c r="G413">
        <f t="shared" si="40"/>
        <v>0.8533129974156991</v>
      </c>
      <c r="H413">
        <f t="shared" si="41"/>
        <v>0.9100886340698158</v>
      </c>
    </row>
    <row r="414" spans="1:8" ht="12.75">
      <c r="A414">
        <v>413</v>
      </c>
      <c r="B414">
        <f ca="1" t="shared" si="42"/>
        <v>0.28297319912009833</v>
      </c>
      <c r="C414">
        <f ca="1" t="shared" si="42"/>
        <v>-1.8930289282607324</v>
      </c>
      <c r="D414">
        <f t="shared" si="37"/>
        <v>0.2785189594305798</v>
      </c>
      <c r="E414">
        <f t="shared" si="38"/>
        <v>-1.9105409370852986</v>
      </c>
      <c r="F414">
        <f t="shared" si="39"/>
        <v>-0.5321218737465222</v>
      </c>
      <c r="G414">
        <f t="shared" si="40"/>
        <v>-1.9128584276117326</v>
      </c>
      <c r="H414">
        <f t="shared" si="41"/>
        <v>-2.0401314861327684</v>
      </c>
    </row>
    <row r="415" spans="1:8" ht="12.75">
      <c r="A415">
        <v>414</v>
      </c>
      <c r="B415">
        <f ca="1" t="shared" si="42"/>
        <v>0.9860658680962273</v>
      </c>
      <c r="C415">
        <f ca="1" t="shared" si="42"/>
        <v>-1.521397746295528</v>
      </c>
      <c r="D415">
        <f t="shared" si="37"/>
        <v>0.9816116284067088</v>
      </c>
      <c r="E415">
        <f t="shared" si="38"/>
        <v>-1.538909755120094</v>
      </c>
      <c r="F415">
        <f t="shared" si="39"/>
        <v>-1.510611710694405</v>
      </c>
      <c r="G415">
        <f t="shared" si="40"/>
        <v>-1.5470775138038146</v>
      </c>
      <c r="H415">
        <f t="shared" si="41"/>
        <v>-1.6500131435967467</v>
      </c>
    </row>
    <row r="416" spans="1:8" ht="12.75">
      <c r="A416">
        <v>415</v>
      </c>
      <c r="B416">
        <f ca="1" t="shared" si="42"/>
        <v>-0.7861909081579814</v>
      </c>
      <c r="C416">
        <f ca="1" t="shared" si="42"/>
        <v>-0.6709084489658883</v>
      </c>
      <c r="D416">
        <f t="shared" si="37"/>
        <v>-0.7906451478475</v>
      </c>
      <c r="E416">
        <f t="shared" si="38"/>
        <v>-0.6884204577904544</v>
      </c>
      <c r="F416">
        <f t="shared" si="39"/>
        <v>0.5442962946309774</v>
      </c>
      <c r="G416">
        <f t="shared" si="40"/>
        <v>-0.6818416861202828</v>
      </c>
      <c r="H416">
        <f t="shared" si="41"/>
        <v>-0.727208387370629</v>
      </c>
    </row>
    <row r="417" spans="1:8" ht="12.75">
      <c r="A417">
        <v>416</v>
      </c>
      <c r="B417">
        <f ca="1" t="shared" si="42"/>
        <v>0.7175874229937129</v>
      </c>
      <c r="C417">
        <f ca="1" t="shared" si="42"/>
        <v>-0.2028727432858516</v>
      </c>
      <c r="D417">
        <f t="shared" si="37"/>
        <v>0.7131331833041944</v>
      </c>
      <c r="E417">
        <f t="shared" si="38"/>
        <v>-0.2203847521104177</v>
      </c>
      <c r="F417">
        <f t="shared" si="39"/>
        <v>-0.15716367982420795</v>
      </c>
      <c r="G417">
        <f t="shared" si="40"/>
        <v>-0.22631856501770412</v>
      </c>
      <c r="H417">
        <f t="shared" si="41"/>
        <v>-0.24137679178143703</v>
      </c>
    </row>
    <row r="418" spans="1:8" ht="12.75">
      <c r="A418">
        <v>417</v>
      </c>
      <c r="B418">
        <f ca="1" t="shared" si="42"/>
        <v>-0.6818298171732782</v>
      </c>
      <c r="C418">
        <f ca="1" t="shared" si="42"/>
        <v>1.0346087465627316</v>
      </c>
      <c r="D418">
        <f t="shared" si="37"/>
        <v>-0.6862840568627967</v>
      </c>
      <c r="E418">
        <f t="shared" si="38"/>
        <v>1.0170967377381654</v>
      </c>
      <c r="F418">
        <f t="shared" si="39"/>
        <v>-0.6980172753968642</v>
      </c>
      <c r="G418">
        <f t="shared" si="40"/>
        <v>1.022807145401162</v>
      </c>
      <c r="H418">
        <f t="shared" si="41"/>
        <v>1.0908601658407897</v>
      </c>
    </row>
    <row r="419" spans="1:8" ht="12.75">
      <c r="A419">
        <v>418</v>
      </c>
      <c r="B419">
        <f ca="1" t="shared" si="42"/>
        <v>-1.8344034549742418</v>
      </c>
      <c r="C419">
        <f ca="1" t="shared" si="42"/>
        <v>0.18365230070509503</v>
      </c>
      <c r="D419">
        <f t="shared" si="37"/>
        <v>-1.8388576946637603</v>
      </c>
      <c r="E419">
        <f t="shared" si="38"/>
        <v>0.16614029188052892</v>
      </c>
      <c r="F419">
        <f t="shared" si="39"/>
        <v>-0.30550835411819366</v>
      </c>
      <c r="G419">
        <f t="shared" si="40"/>
        <v>0.18144099275761094</v>
      </c>
      <c r="H419">
        <f t="shared" si="41"/>
        <v>0.19351326624947937</v>
      </c>
    </row>
    <row r="420" spans="1:8" ht="12.75">
      <c r="A420">
        <v>419</v>
      </c>
      <c r="B420">
        <f ca="1" t="shared" si="42"/>
        <v>-1.5164280757190185</v>
      </c>
      <c r="C420">
        <f ca="1" t="shared" si="42"/>
        <v>0.5474951664097036</v>
      </c>
      <c r="D420">
        <f t="shared" si="37"/>
        <v>-1.520882315408537</v>
      </c>
      <c r="E420">
        <f t="shared" si="38"/>
        <v>0.5299831575851376</v>
      </c>
      <c r="F420">
        <f t="shared" si="39"/>
        <v>-0.8060420118356115</v>
      </c>
      <c r="G420">
        <f t="shared" si="40"/>
        <v>0.5426380603787793</v>
      </c>
      <c r="H420">
        <f t="shared" si="41"/>
        <v>0.5787427739411715</v>
      </c>
    </row>
    <row r="421" spans="1:8" ht="12.75">
      <c r="A421">
        <v>420</v>
      </c>
      <c r="B421">
        <f ca="1" t="shared" si="42"/>
        <v>0.6602114961862746</v>
      </c>
      <c r="C421">
        <f ca="1" t="shared" si="42"/>
        <v>1.5117502815710617</v>
      </c>
      <c r="D421">
        <f t="shared" si="37"/>
        <v>0.6557572564967561</v>
      </c>
      <c r="E421">
        <f t="shared" si="38"/>
        <v>1.4942382727464956</v>
      </c>
      <c r="F421">
        <f t="shared" si="39"/>
        <v>0.9798575902886935</v>
      </c>
      <c r="G421">
        <f t="shared" si="40"/>
        <v>1.4887818713845253</v>
      </c>
      <c r="H421">
        <f t="shared" si="41"/>
        <v>1.5878387694312637</v>
      </c>
    </row>
    <row r="422" spans="1:8" ht="12.75">
      <c r="A422">
        <v>421</v>
      </c>
      <c r="B422">
        <f ca="1" t="shared" si="42"/>
        <v>-0.1657753927981762</v>
      </c>
      <c r="C422">
        <f ca="1" t="shared" si="42"/>
        <v>-1.3222219888680575</v>
      </c>
      <c r="D422">
        <f t="shared" si="37"/>
        <v>-0.1702296324876947</v>
      </c>
      <c r="E422">
        <f t="shared" si="38"/>
        <v>-1.3397339976926237</v>
      </c>
      <c r="F422">
        <f t="shared" si="39"/>
        <v>0.22806242605848537</v>
      </c>
      <c r="G422">
        <f t="shared" si="40"/>
        <v>-1.3383175570976455</v>
      </c>
      <c r="H422">
        <f t="shared" si="41"/>
        <v>-1.427363231521593</v>
      </c>
    </row>
    <row r="423" spans="1:8" ht="12.75">
      <c r="A423">
        <v>422</v>
      </c>
      <c r="B423">
        <f ca="1" t="shared" si="42"/>
        <v>0.33784053999925945</v>
      </c>
      <c r="C423">
        <f ca="1" t="shared" si="42"/>
        <v>1.0976564773319004</v>
      </c>
      <c r="D423">
        <f t="shared" si="37"/>
        <v>0.3333863003097409</v>
      </c>
      <c r="E423">
        <f t="shared" si="38"/>
        <v>1.0801444685073343</v>
      </c>
      <c r="F423">
        <f t="shared" si="39"/>
        <v>0.36010536815569166</v>
      </c>
      <c r="G423">
        <f t="shared" si="40"/>
        <v>1.0773704397870263</v>
      </c>
      <c r="H423">
        <f t="shared" si="41"/>
        <v>1.1490538582002996</v>
      </c>
    </row>
    <row r="424" spans="1:8" ht="12.75">
      <c r="A424">
        <v>423</v>
      </c>
      <c r="B424">
        <f ca="1" t="shared" si="42"/>
        <v>-0.9721228050208566</v>
      </c>
      <c r="C424">
        <f ca="1" t="shared" si="42"/>
        <v>0.32841952031410304</v>
      </c>
      <c r="D424">
        <f t="shared" si="37"/>
        <v>-0.9765770447103751</v>
      </c>
      <c r="E424">
        <f t="shared" si="38"/>
        <v>0.31090751148953694</v>
      </c>
      <c r="F424">
        <f t="shared" si="39"/>
        <v>-0.30362513874870894</v>
      </c>
      <c r="G424">
        <f t="shared" si="40"/>
        <v>0.3190333785905637</v>
      </c>
      <c r="H424">
        <f t="shared" si="41"/>
        <v>0.34026043506134307</v>
      </c>
    </row>
    <row r="425" spans="1:8" ht="12.75">
      <c r="A425">
        <v>424</v>
      </c>
      <c r="B425">
        <f ca="1" t="shared" si="42"/>
        <v>-0.08043101233457348</v>
      </c>
      <c r="C425">
        <f ca="1" t="shared" si="42"/>
        <v>0.5669268986911498</v>
      </c>
      <c r="D425">
        <f t="shared" si="37"/>
        <v>-0.08488525202409197</v>
      </c>
      <c r="E425">
        <f t="shared" si="38"/>
        <v>0.5494148898665837</v>
      </c>
      <c r="F425">
        <f t="shared" si="39"/>
        <v>-0.046637221392113695</v>
      </c>
      <c r="G425">
        <f t="shared" si="40"/>
        <v>0.5501212000143811</v>
      </c>
      <c r="H425">
        <f t="shared" si="41"/>
        <v>0.5867238082745803</v>
      </c>
    </row>
    <row r="426" spans="1:8" ht="12.75">
      <c r="A426">
        <v>425</v>
      </c>
      <c r="B426">
        <f ca="1" t="shared" si="42"/>
        <v>0.5080994728588837</v>
      </c>
      <c r="C426">
        <f ca="1" t="shared" si="42"/>
        <v>1.3121103682317212</v>
      </c>
      <c r="D426">
        <f t="shared" si="37"/>
        <v>0.5036452331693652</v>
      </c>
      <c r="E426">
        <f t="shared" si="38"/>
        <v>1.294598359407155</v>
      </c>
      <c r="F426">
        <f t="shared" si="39"/>
        <v>0.6520182925842942</v>
      </c>
      <c r="G426">
        <f t="shared" si="40"/>
        <v>1.2904076462903895</v>
      </c>
      <c r="H426">
        <f t="shared" si="41"/>
        <v>1.3762656091754737</v>
      </c>
    </row>
    <row r="427" spans="1:8" ht="12.75">
      <c r="A427">
        <v>426</v>
      </c>
      <c r="B427">
        <f ca="1" t="shared" si="42"/>
        <v>-0.24554657349500447</v>
      </c>
      <c r="C427">
        <f ca="1" t="shared" si="42"/>
        <v>-0.7754757731914539</v>
      </c>
      <c r="D427">
        <f t="shared" si="37"/>
        <v>-0.250000813184523</v>
      </c>
      <c r="E427">
        <f t="shared" si="38"/>
        <v>-0.7929877820160199</v>
      </c>
      <c r="F427">
        <f t="shared" si="39"/>
        <v>0.19824759034939624</v>
      </c>
      <c r="G427">
        <f t="shared" si="40"/>
        <v>-0.7909075842537547</v>
      </c>
      <c r="H427">
        <f t="shared" si="41"/>
        <v>-0.843531043367317</v>
      </c>
    </row>
    <row r="428" spans="1:8" ht="12.75">
      <c r="A428">
        <v>427</v>
      </c>
      <c r="B428">
        <f ca="1" t="shared" si="42"/>
        <v>0.6329078640359882</v>
      </c>
      <c r="C428">
        <f ca="1" t="shared" si="42"/>
        <v>1.3826865272558804</v>
      </c>
      <c r="D428">
        <f t="shared" si="37"/>
        <v>0.6284536243464697</v>
      </c>
      <c r="E428">
        <f t="shared" si="38"/>
        <v>1.3651745184313142</v>
      </c>
      <c r="F428">
        <f t="shared" si="39"/>
        <v>0.8579488739736058</v>
      </c>
      <c r="G428">
        <f t="shared" si="40"/>
        <v>1.359945304148367</v>
      </c>
      <c r="H428">
        <f t="shared" si="41"/>
        <v>1.4504299922893416</v>
      </c>
    </row>
    <row r="429" spans="1:8" ht="12.75">
      <c r="A429">
        <v>428</v>
      </c>
      <c r="B429">
        <f ca="1" t="shared" si="42"/>
        <v>-0.8246171313115751</v>
      </c>
      <c r="C429">
        <f ca="1" t="shared" si="42"/>
        <v>1.518490599345376</v>
      </c>
      <c r="D429">
        <f t="shared" si="37"/>
        <v>-0.8290713710010936</v>
      </c>
      <c r="E429">
        <f t="shared" si="38"/>
        <v>1.5009785905208097</v>
      </c>
      <c r="F429">
        <f t="shared" si="39"/>
        <v>-1.2444183778863769</v>
      </c>
      <c r="G429">
        <f t="shared" si="40"/>
        <v>1.507877097724631</v>
      </c>
      <c r="H429">
        <f t="shared" si="41"/>
        <v>1.6082045068684665</v>
      </c>
    </row>
    <row r="430" spans="1:8" ht="12.75">
      <c r="A430">
        <v>429</v>
      </c>
      <c r="B430">
        <f ca="1" t="shared" si="42"/>
        <v>1.124346565784018</v>
      </c>
      <c r="C430">
        <f ca="1" t="shared" si="42"/>
        <v>-0.6885151177296023</v>
      </c>
      <c r="D430">
        <f t="shared" si="37"/>
        <v>1.1198923260944995</v>
      </c>
      <c r="E430">
        <f t="shared" si="38"/>
        <v>-0.7060271265541683</v>
      </c>
      <c r="F430">
        <f t="shared" si="39"/>
        <v>-0.7906743610425632</v>
      </c>
      <c r="G430">
        <f t="shared" si="40"/>
        <v>-0.7153454862868636</v>
      </c>
      <c r="H430">
        <f t="shared" si="41"/>
        <v>-0.7629413807998822</v>
      </c>
    </row>
    <row r="431" spans="1:8" ht="12.75">
      <c r="A431">
        <v>430</v>
      </c>
      <c r="B431">
        <f ca="1" t="shared" si="42"/>
        <v>-1.091049237939664</v>
      </c>
      <c r="C431">
        <f ca="1" t="shared" si="42"/>
        <v>-1.9343748810420207</v>
      </c>
      <c r="D431">
        <f t="shared" si="37"/>
        <v>-1.0955034776291823</v>
      </c>
      <c r="E431">
        <f t="shared" si="38"/>
        <v>-1.9518868898665869</v>
      </c>
      <c r="F431">
        <f t="shared" si="39"/>
        <v>2.1382988757876547</v>
      </c>
      <c r="G431">
        <f t="shared" si="40"/>
        <v>-1.942771463985808</v>
      </c>
      <c r="H431">
        <f t="shared" si="41"/>
        <v>-2.07203480238016</v>
      </c>
    </row>
    <row r="432" spans="1:8" ht="12.75">
      <c r="A432">
        <v>431</v>
      </c>
      <c r="B432">
        <f ca="1" t="shared" si="42"/>
        <v>0.040254875993871786</v>
      </c>
      <c r="C432">
        <f ca="1" t="shared" si="42"/>
        <v>-0.37922592740089045</v>
      </c>
      <c r="D432">
        <f t="shared" si="37"/>
        <v>0.03580063630435329</v>
      </c>
      <c r="E432">
        <f t="shared" si="38"/>
        <v>-0.39673793622545656</v>
      </c>
      <c r="F432">
        <f t="shared" si="39"/>
        <v>-0.01420347056294728</v>
      </c>
      <c r="G432">
        <f t="shared" si="40"/>
        <v>-0.39703582487061473</v>
      </c>
      <c r="H432">
        <f t="shared" si="41"/>
        <v>-0.42345281582210725</v>
      </c>
    </row>
    <row r="433" spans="1:8" ht="12.75">
      <c r="A433">
        <v>432</v>
      </c>
      <c r="B433">
        <f ca="1" t="shared" si="42"/>
        <v>0.20910441454767065</v>
      </c>
      <c r="C433">
        <f ca="1" t="shared" si="42"/>
        <v>-0.5859804777583526</v>
      </c>
      <c r="D433">
        <f t="shared" si="37"/>
        <v>0.20465017485815215</v>
      </c>
      <c r="E433">
        <f t="shared" si="38"/>
        <v>-0.6034924865829187</v>
      </c>
      <c r="F433">
        <f t="shared" si="39"/>
        <v>-0.12350484290477534</v>
      </c>
      <c r="G433">
        <f t="shared" si="40"/>
        <v>-0.6051953323871556</v>
      </c>
      <c r="H433">
        <f t="shared" si="41"/>
        <v>-0.6454623274996671</v>
      </c>
    </row>
    <row r="434" spans="1:8" ht="12.75">
      <c r="A434">
        <v>433</v>
      </c>
      <c r="B434">
        <f ca="1" t="shared" si="42"/>
        <v>0.4822553103061</v>
      </c>
      <c r="C434">
        <f ca="1" t="shared" si="42"/>
        <v>0.9791336150179364</v>
      </c>
      <c r="D434">
        <f t="shared" si="37"/>
        <v>0.4778010706165815</v>
      </c>
      <c r="E434">
        <f t="shared" si="38"/>
        <v>0.9616216061933703</v>
      </c>
      <c r="F434">
        <f t="shared" si="39"/>
        <v>0.4594638329672291</v>
      </c>
      <c r="G434">
        <f t="shared" si="40"/>
        <v>0.9576459362535653</v>
      </c>
      <c r="H434">
        <f t="shared" si="41"/>
        <v>1.0213634207928715</v>
      </c>
    </row>
    <row r="435" spans="1:8" ht="12.75">
      <c r="A435">
        <v>434</v>
      </c>
      <c r="B435">
        <f ca="1" t="shared" si="42"/>
        <v>-0.08912401039518647</v>
      </c>
      <c r="C435">
        <f ca="1" t="shared" si="42"/>
        <v>-0.04389935538259465</v>
      </c>
      <c r="D435">
        <f t="shared" si="37"/>
        <v>-0.09357825008470497</v>
      </c>
      <c r="E435">
        <f t="shared" si="38"/>
        <v>-0.06141136420716074</v>
      </c>
      <c r="F435">
        <f t="shared" si="39"/>
        <v>0.005746767997820587</v>
      </c>
      <c r="G435">
        <f t="shared" si="40"/>
        <v>-0.06063272167418939</v>
      </c>
      <c r="H435">
        <f t="shared" si="41"/>
        <v>-0.06466695223853053</v>
      </c>
    </row>
    <row r="436" spans="1:8" ht="12.75">
      <c r="A436">
        <v>435</v>
      </c>
      <c r="B436">
        <f ca="1" t="shared" si="42"/>
        <v>0.2891385300384218</v>
      </c>
      <c r="C436">
        <f ca="1" t="shared" si="42"/>
        <v>1.0854085446546007</v>
      </c>
      <c r="D436">
        <f t="shared" si="37"/>
        <v>0.2846842903489033</v>
      </c>
      <c r="E436">
        <f t="shared" si="38"/>
        <v>1.0678965358300345</v>
      </c>
      <c r="F436">
        <f t="shared" si="39"/>
        <v>0.30401336746882557</v>
      </c>
      <c r="G436">
        <f t="shared" si="40"/>
        <v>1.0655277450401472</v>
      </c>
      <c r="H436">
        <f t="shared" si="41"/>
        <v>1.1364232034246964</v>
      </c>
    </row>
    <row r="437" spans="1:8" ht="12.75">
      <c r="A437">
        <v>436</v>
      </c>
      <c r="B437">
        <f ca="1" t="shared" si="42"/>
        <v>-0.4654138379625382</v>
      </c>
      <c r="C437">
        <f ca="1" t="shared" si="42"/>
        <v>0.2618552703990261</v>
      </c>
      <c r="D437">
        <f t="shared" si="37"/>
        <v>-0.46986807765205674</v>
      </c>
      <c r="E437">
        <f t="shared" si="38"/>
        <v>0.24434326157446</v>
      </c>
      <c r="F437">
        <f t="shared" si="39"/>
        <v>-0.11480909860322519</v>
      </c>
      <c r="G437">
        <f t="shared" si="40"/>
        <v>0.24825292295212212</v>
      </c>
      <c r="H437">
        <f t="shared" si="41"/>
        <v>0.26477056395201154</v>
      </c>
    </row>
    <row r="438" spans="1:8" ht="12.75">
      <c r="A438">
        <v>437</v>
      </c>
      <c r="B438">
        <f ca="1" t="shared" si="42"/>
        <v>-1.9953473972228588</v>
      </c>
      <c r="C438">
        <f ca="1" t="shared" si="42"/>
        <v>-0.6340174677693287</v>
      </c>
      <c r="D438">
        <f t="shared" si="37"/>
        <v>-1.9998016369123772</v>
      </c>
      <c r="E438">
        <f t="shared" si="38"/>
        <v>-0.6515294765938947</v>
      </c>
      <c r="F438">
        <f t="shared" si="39"/>
        <v>1.302929713789135</v>
      </c>
      <c r="G438">
        <f t="shared" si="40"/>
        <v>-0.6348895991587404</v>
      </c>
      <c r="H438">
        <f t="shared" si="41"/>
        <v>-0.6771323181920639</v>
      </c>
    </row>
    <row r="439" spans="1:8" ht="12.75">
      <c r="A439">
        <v>438</v>
      </c>
      <c r="B439">
        <f ca="1" t="shared" si="42"/>
        <v>0.35449087649795097</v>
      </c>
      <c r="C439">
        <f ca="1" t="shared" si="42"/>
        <v>2.026422599113295</v>
      </c>
      <c r="D439">
        <f t="shared" si="37"/>
        <v>0.35003663680843244</v>
      </c>
      <c r="E439">
        <f t="shared" si="38"/>
        <v>2.008910590288729</v>
      </c>
      <c r="F439">
        <f t="shared" si="39"/>
        <v>0.7031923066735095</v>
      </c>
      <c r="G439">
        <f t="shared" si="40"/>
        <v>2.005998018048165</v>
      </c>
      <c r="H439">
        <f t="shared" si="41"/>
        <v>2.139468169032045</v>
      </c>
    </row>
    <row r="440" spans="1:8" ht="12.75">
      <c r="A440">
        <v>439</v>
      </c>
      <c r="B440">
        <f ca="1" t="shared" si="42"/>
        <v>-2.495193875502463</v>
      </c>
      <c r="C440">
        <f ca="1" t="shared" si="42"/>
        <v>0.016255555450032634</v>
      </c>
      <c r="D440">
        <f t="shared" si="37"/>
        <v>-2.4996481151919814</v>
      </c>
      <c r="E440">
        <f t="shared" si="38"/>
        <v>-0.001256453374533461</v>
      </c>
      <c r="F440">
        <f t="shared" si="39"/>
        <v>0.0031406913094791703</v>
      </c>
      <c r="G440">
        <f t="shared" si="40"/>
        <v>0.019542528634516346</v>
      </c>
      <c r="H440">
        <f t="shared" si="41"/>
        <v>0.020842801228999574</v>
      </c>
    </row>
    <row r="441" spans="1:8" ht="12.75">
      <c r="A441">
        <v>440</v>
      </c>
      <c r="B441">
        <f ca="1" t="shared" si="42"/>
        <v>-1.3055399425589216</v>
      </c>
      <c r="C441">
        <f ca="1" t="shared" si="42"/>
        <v>-0.5323165563601662</v>
      </c>
      <c r="D441">
        <f t="shared" si="37"/>
        <v>-1.30999418224844</v>
      </c>
      <c r="E441">
        <f t="shared" si="38"/>
        <v>-0.5498285651847322</v>
      </c>
      <c r="F441">
        <f t="shared" si="39"/>
        <v>0.7202722216260063</v>
      </c>
      <c r="G441">
        <f t="shared" si="40"/>
        <v>-0.5389284127740988</v>
      </c>
      <c r="H441">
        <f t="shared" si="41"/>
        <v>-0.5747863029491103</v>
      </c>
    </row>
    <row r="442" spans="1:8" ht="12.75">
      <c r="A442">
        <v>441</v>
      </c>
      <c r="B442">
        <f ca="1" t="shared" si="42"/>
        <v>-0.20199238019593801</v>
      </c>
      <c r="C442">
        <f ca="1" t="shared" si="42"/>
        <v>-0.24835077057517208</v>
      </c>
      <c r="D442">
        <f t="shared" si="37"/>
        <v>-0.2064466198854565</v>
      </c>
      <c r="E442">
        <f t="shared" si="38"/>
        <v>-0.2658627793997382</v>
      </c>
      <c r="F442">
        <f t="shared" si="39"/>
        <v>0.054886472160428725</v>
      </c>
      <c r="G442">
        <f t="shared" si="40"/>
        <v>-0.2641449858004191</v>
      </c>
      <c r="H442">
        <f t="shared" si="41"/>
        <v>-0.28172001370135413</v>
      </c>
    </row>
    <row r="443" spans="1:8" ht="12.75">
      <c r="A443">
        <v>442</v>
      </c>
      <c r="B443">
        <f ca="1" t="shared" si="42"/>
        <v>-0.16160634204694924</v>
      </c>
      <c r="C443">
        <f ca="1" t="shared" si="42"/>
        <v>-0.037616156109584506</v>
      </c>
      <c r="D443">
        <f t="shared" si="37"/>
        <v>-0.16606058173646773</v>
      </c>
      <c r="E443">
        <f t="shared" si="38"/>
        <v>-0.0551281649341506</v>
      </c>
      <c r="F443">
        <f t="shared" si="39"/>
        <v>0.00915461513902899</v>
      </c>
      <c r="G443">
        <f t="shared" si="40"/>
        <v>-0.053746414026509794</v>
      </c>
      <c r="H443">
        <f t="shared" si="41"/>
        <v>-0.05732246042855971</v>
      </c>
    </row>
    <row r="444" spans="1:8" ht="12.75">
      <c r="A444">
        <v>443</v>
      </c>
      <c r="B444">
        <f ca="1" t="shared" si="42"/>
        <v>-0.9061292904589309</v>
      </c>
      <c r="C444">
        <f ca="1" t="shared" si="42"/>
        <v>0.7111161006075253</v>
      </c>
      <c r="D444">
        <f t="shared" si="37"/>
        <v>-0.9105835301484494</v>
      </c>
      <c r="E444">
        <f t="shared" si="38"/>
        <v>0.6936040917829592</v>
      </c>
      <c r="F444">
        <f t="shared" si="39"/>
        <v>-0.6315844624211361</v>
      </c>
      <c r="G444">
        <f t="shared" si="40"/>
        <v>0.7011808424248551</v>
      </c>
      <c r="H444">
        <f t="shared" si="41"/>
        <v>0.7478342847829436</v>
      </c>
    </row>
    <row r="445" spans="1:8" ht="12.75">
      <c r="A445">
        <v>444</v>
      </c>
      <c r="B445">
        <f ca="1" t="shared" si="42"/>
        <v>0.27572487444612914</v>
      </c>
      <c r="C445">
        <f ca="1" t="shared" si="42"/>
        <v>0.08965212926432858</v>
      </c>
      <c r="D445">
        <f t="shared" si="37"/>
        <v>0.2712706347566106</v>
      </c>
      <c r="E445">
        <f t="shared" si="38"/>
        <v>0.07214012043976249</v>
      </c>
      <c r="F445">
        <f t="shared" si="39"/>
        <v>0.01956949626311271</v>
      </c>
      <c r="G445">
        <f t="shared" si="40"/>
        <v>0.06988294151221855</v>
      </c>
      <c r="H445">
        <f t="shared" si="41"/>
        <v>0.07453264040070944</v>
      </c>
    </row>
    <row r="446" spans="1:8" ht="12.75">
      <c r="A446">
        <v>445</v>
      </c>
      <c r="B446">
        <f ca="1" t="shared" si="42"/>
        <v>1.5822189345894104</v>
      </c>
      <c r="C446">
        <f ca="1" t="shared" si="42"/>
        <v>-0.4220650283625246</v>
      </c>
      <c r="D446">
        <f t="shared" si="37"/>
        <v>1.577764694899892</v>
      </c>
      <c r="E446">
        <f t="shared" si="38"/>
        <v>-0.4395770371870907</v>
      </c>
      <c r="F446">
        <f t="shared" si="39"/>
        <v>-0.6935491299624886</v>
      </c>
      <c r="G446">
        <f t="shared" si="40"/>
        <v>-0.4527052448353166</v>
      </c>
      <c r="H446">
        <f t="shared" si="41"/>
        <v>-0.4828262304174237</v>
      </c>
    </row>
    <row r="447" spans="1:8" ht="12.75">
      <c r="A447">
        <v>446</v>
      </c>
      <c r="B447">
        <f ca="1" t="shared" si="42"/>
        <v>-0.5293902970967486</v>
      </c>
      <c r="C447">
        <f ca="1" t="shared" si="42"/>
        <v>0.1081491331607271</v>
      </c>
      <c r="D447">
        <f t="shared" si="37"/>
        <v>-0.5338445367862671</v>
      </c>
      <c r="E447">
        <f t="shared" si="38"/>
        <v>0.09063712433616102</v>
      </c>
      <c r="F447">
        <f t="shared" si="39"/>
        <v>-0.048386133656877175</v>
      </c>
      <c r="G447">
        <f t="shared" si="40"/>
        <v>0.09507911873079776</v>
      </c>
      <c r="H447">
        <f t="shared" si="41"/>
        <v>0.10140525874601145</v>
      </c>
    </row>
    <row r="448" spans="1:8" ht="12.75">
      <c r="A448">
        <v>447</v>
      </c>
      <c r="B448">
        <f ca="1" t="shared" si="42"/>
        <v>-1.1250937560576206</v>
      </c>
      <c r="C448">
        <f ca="1" t="shared" si="42"/>
        <v>1.3622674183647843</v>
      </c>
      <c r="D448">
        <f t="shared" si="37"/>
        <v>-1.129547995747139</v>
      </c>
      <c r="E448">
        <f t="shared" si="38"/>
        <v>1.344755409540218</v>
      </c>
      <c r="F448">
        <f t="shared" si="39"/>
        <v>-1.5189657776162766</v>
      </c>
      <c r="G448">
        <f t="shared" si="40"/>
        <v>1.3541541118211984</v>
      </c>
      <c r="H448">
        <f t="shared" si="41"/>
        <v>1.4442534798834243</v>
      </c>
    </row>
    <row r="449" spans="1:8" ht="12.75">
      <c r="A449">
        <v>448</v>
      </c>
      <c r="B449">
        <f ca="1" t="shared" si="42"/>
        <v>0.16888419035957214</v>
      </c>
      <c r="C449">
        <f ca="1" t="shared" si="42"/>
        <v>-0.5709334264811894</v>
      </c>
      <c r="D449">
        <f t="shared" si="37"/>
        <v>0.16442995067005364</v>
      </c>
      <c r="E449">
        <f t="shared" si="38"/>
        <v>-0.5884454353057554</v>
      </c>
      <c r="F449">
        <f t="shared" si="39"/>
        <v>-0.09675805389934361</v>
      </c>
      <c r="G449">
        <f t="shared" si="40"/>
        <v>-0.5898136181171479</v>
      </c>
      <c r="H449">
        <f t="shared" si="41"/>
        <v>-0.6290571826442163</v>
      </c>
    </row>
    <row r="450" spans="1:8" ht="12.75">
      <c r="A450">
        <v>449</v>
      </c>
      <c r="B450">
        <f ca="1" t="shared" si="42"/>
        <v>-1.451939525990492</v>
      </c>
      <c r="C450">
        <f ca="1" t="shared" si="42"/>
        <v>0.3637796943853868</v>
      </c>
      <c r="D450">
        <f aca="true" t="shared" si="43" ref="D450:D513">B450-K$2</f>
        <v>-1.4563937656800103</v>
      </c>
      <c r="E450">
        <f aca="true" t="shared" si="44" ref="E450:E513">C450-M$2</f>
        <v>0.3462676855608207</v>
      </c>
      <c r="F450">
        <f aca="true" t="shared" si="45" ref="F450:F513">D450*E450</f>
        <v>-0.5043020985072254</v>
      </c>
      <c r="G450">
        <f t="shared" si="40"/>
        <v>0.3583859943525141</v>
      </c>
      <c r="H450">
        <f t="shared" si="41"/>
        <v>0.38223139815968254</v>
      </c>
    </row>
    <row r="451" spans="1:8" ht="12.75">
      <c r="A451">
        <v>450</v>
      </c>
      <c r="B451">
        <f ca="1" t="shared" si="42"/>
        <v>-0.32414706380906966</v>
      </c>
      <c r="C451">
        <f ca="1" t="shared" si="42"/>
        <v>1.7682863338958255</v>
      </c>
      <c r="D451">
        <f t="shared" si="43"/>
        <v>-0.3286013034985882</v>
      </c>
      <c r="E451">
        <f t="shared" si="44"/>
        <v>1.7507743250712593</v>
      </c>
      <c r="F451">
        <f t="shared" si="45"/>
        <v>-0.5753067253502767</v>
      </c>
      <c r="G451">
        <f aca="true" t="shared" si="46" ref="G451:G514">E451-M$9/K$5^2*D451</f>
        <v>1.7535085389624383</v>
      </c>
      <c r="H451">
        <f aca="true" t="shared" si="47" ref="H451:H514">G451/O$3</f>
        <v>1.8701791674182737</v>
      </c>
    </row>
    <row r="452" spans="1:8" ht="12.75">
      <c r="A452">
        <v>451</v>
      </c>
      <c r="B452">
        <f aca="true" ca="1" t="shared" si="48" ref="B452:C515">NORMSINV(RAND())</f>
        <v>0.13976245183943747</v>
      </c>
      <c r="C452">
        <f ca="1" t="shared" si="48"/>
        <v>0.641472929532672</v>
      </c>
      <c r="D452">
        <f t="shared" si="43"/>
        <v>0.13530821214991898</v>
      </c>
      <c r="E452">
        <f t="shared" si="44"/>
        <v>0.6239609207081059</v>
      </c>
      <c r="F452">
        <f t="shared" si="45"/>
        <v>0.08442703663243117</v>
      </c>
      <c r="G452">
        <f t="shared" si="46"/>
        <v>0.6228350530097372</v>
      </c>
      <c r="H452">
        <f t="shared" si="47"/>
        <v>0.6642757163679931</v>
      </c>
    </row>
    <row r="453" spans="1:8" ht="12.75">
      <c r="A453">
        <v>452</v>
      </c>
      <c r="B453">
        <f ca="1" t="shared" si="48"/>
        <v>0.16624082142503205</v>
      </c>
      <c r="C453">
        <f ca="1" t="shared" si="48"/>
        <v>-0.09091042313305722</v>
      </c>
      <c r="D453">
        <f t="shared" si="43"/>
        <v>0.16178658173551355</v>
      </c>
      <c r="E453">
        <f t="shared" si="44"/>
        <v>-0.10842243195762331</v>
      </c>
      <c r="F453">
        <f t="shared" si="45"/>
        <v>-0.01754129464987518</v>
      </c>
      <c r="G453">
        <f t="shared" si="46"/>
        <v>-0.10976861991998943</v>
      </c>
      <c r="H453">
        <f t="shared" si="47"/>
        <v>-0.11707213375310299</v>
      </c>
    </row>
    <row r="454" spans="1:8" ht="12.75">
      <c r="A454">
        <v>453</v>
      </c>
      <c r="B454">
        <f ca="1" t="shared" si="48"/>
        <v>-1.9127037737049326</v>
      </c>
      <c r="C454">
        <f ca="1" t="shared" si="48"/>
        <v>1.0802687514371137</v>
      </c>
      <c r="D454">
        <f t="shared" si="43"/>
        <v>-1.917158013394451</v>
      </c>
      <c r="E454">
        <f t="shared" si="44"/>
        <v>1.0627567426125475</v>
      </c>
      <c r="F454">
        <f t="shared" si="45"/>
        <v>-2.0374726053886296</v>
      </c>
      <c r="G454">
        <f t="shared" si="46"/>
        <v>1.0787089619616435</v>
      </c>
      <c r="H454">
        <f t="shared" si="47"/>
        <v>1.1504814396636769</v>
      </c>
    </row>
    <row r="455" spans="1:8" ht="12.75">
      <c r="A455">
        <v>454</v>
      </c>
      <c r="B455">
        <f ca="1" t="shared" si="48"/>
        <v>-1.2764340857297753</v>
      </c>
      <c r="C455">
        <f ca="1" t="shared" si="48"/>
        <v>0.9539465432440337</v>
      </c>
      <c r="D455">
        <f t="shared" si="43"/>
        <v>-1.2808883254192938</v>
      </c>
      <c r="E455">
        <f t="shared" si="44"/>
        <v>0.9364345344194677</v>
      </c>
      <c r="F455">
        <f t="shared" si="45"/>
        <v>-1.199468062657348</v>
      </c>
      <c r="G455">
        <f t="shared" si="46"/>
        <v>0.9470925038648796</v>
      </c>
      <c r="H455">
        <f t="shared" si="47"/>
        <v>1.0101078101359906</v>
      </c>
    </row>
    <row r="456" spans="1:8" ht="12.75">
      <c r="A456">
        <v>455</v>
      </c>
      <c r="B456">
        <f ca="1" t="shared" si="48"/>
        <v>-0.45060693859348544</v>
      </c>
      <c r="C456">
        <f ca="1" t="shared" si="48"/>
        <v>0.1595858244966264</v>
      </c>
      <c r="D456">
        <f t="shared" si="43"/>
        <v>-0.45506117828300396</v>
      </c>
      <c r="E456">
        <f t="shared" si="44"/>
        <v>0.1420738156720603</v>
      </c>
      <c r="F456">
        <f t="shared" si="45"/>
        <v>-0.06465227796289007</v>
      </c>
      <c r="G456">
        <f t="shared" si="46"/>
        <v>0.1458602723347407</v>
      </c>
      <c r="H456">
        <f t="shared" si="47"/>
        <v>0.15556516356390057</v>
      </c>
    </row>
    <row r="457" spans="1:8" ht="12.75">
      <c r="A457">
        <v>456</v>
      </c>
      <c r="B457">
        <f ca="1" t="shared" si="48"/>
        <v>1.1824683098174296</v>
      </c>
      <c r="C457">
        <f ca="1" t="shared" si="48"/>
        <v>-0.3039985254467088</v>
      </c>
      <c r="D457">
        <f t="shared" si="43"/>
        <v>1.1780140701279112</v>
      </c>
      <c r="E457">
        <f t="shared" si="44"/>
        <v>-0.3215105342712749</v>
      </c>
      <c r="F457">
        <f t="shared" si="45"/>
        <v>-0.3787439330659038</v>
      </c>
      <c r="G457">
        <f t="shared" si="46"/>
        <v>-0.3313125113183987</v>
      </c>
      <c r="H457">
        <f t="shared" si="47"/>
        <v>-0.35335656645238206</v>
      </c>
    </row>
    <row r="458" spans="1:8" ht="12.75">
      <c r="A458">
        <v>457</v>
      </c>
      <c r="B458">
        <f ca="1" t="shared" si="48"/>
        <v>-0.9073601387960231</v>
      </c>
      <c r="C458">
        <f ca="1" t="shared" si="48"/>
        <v>-0.15226925982036238</v>
      </c>
      <c r="D458">
        <f t="shared" si="43"/>
        <v>-0.9118143784855416</v>
      </c>
      <c r="E458">
        <f t="shared" si="44"/>
        <v>-0.16978126864492848</v>
      </c>
      <c r="F458">
        <f t="shared" si="45"/>
        <v>0.15480900194796224</v>
      </c>
      <c r="G458">
        <f t="shared" si="46"/>
        <v>-0.16219427640451983</v>
      </c>
      <c r="H458">
        <f t="shared" si="47"/>
        <v>-0.17298595933025673</v>
      </c>
    </row>
    <row r="459" spans="1:8" ht="12.75">
      <c r="A459">
        <v>458</v>
      </c>
      <c r="B459">
        <f ca="1" t="shared" si="48"/>
        <v>1.4142825541458723</v>
      </c>
      <c r="C459">
        <f ca="1" t="shared" si="48"/>
        <v>1.3302164577635893</v>
      </c>
      <c r="D459">
        <f t="shared" si="43"/>
        <v>1.409828314456354</v>
      </c>
      <c r="E459">
        <f t="shared" si="44"/>
        <v>1.3127044489390232</v>
      </c>
      <c r="F459">
        <f t="shared" si="45"/>
        <v>1.85068790062706</v>
      </c>
      <c r="G459">
        <f t="shared" si="46"/>
        <v>1.3009736002767607</v>
      </c>
      <c r="H459">
        <f t="shared" si="47"/>
        <v>1.3875345745612389</v>
      </c>
    </row>
    <row r="460" spans="1:8" ht="12.75">
      <c r="A460">
        <v>459</v>
      </c>
      <c r="B460">
        <f ca="1" t="shared" si="48"/>
        <v>-0.08582780800168868</v>
      </c>
      <c r="C460">
        <f ca="1" t="shared" si="48"/>
        <v>0.5593226498565957</v>
      </c>
      <c r="D460">
        <f t="shared" si="43"/>
        <v>-0.09028204769120718</v>
      </c>
      <c r="E460">
        <f t="shared" si="44"/>
        <v>0.5418106410320297</v>
      </c>
      <c r="F460">
        <f t="shared" si="45"/>
        <v>-0.04891577413325724</v>
      </c>
      <c r="G460">
        <f t="shared" si="46"/>
        <v>0.542561856642842</v>
      </c>
      <c r="H460">
        <f t="shared" si="47"/>
        <v>0.5786614999489081</v>
      </c>
    </row>
    <row r="461" spans="1:8" ht="12.75">
      <c r="A461">
        <v>460</v>
      </c>
      <c r="B461">
        <f ca="1" t="shared" si="48"/>
        <v>-0.7188018494210568</v>
      </c>
      <c r="C461">
        <f ca="1" t="shared" si="48"/>
        <v>-0.45561027442465263</v>
      </c>
      <c r="D461">
        <f t="shared" si="43"/>
        <v>-0.7232560891105754</v>
      </c>
      <c r="E461">
        <f t="shared" si="44"/>
        <v>-0.47312228324921873</v>
      </c>
      <c r="F461">
        <f t="shared" si="45"/>
        <v>0.3421885722538958</v>
      </c>
      <c r="G461">
        <f t="shared" si="46"/>
        <v>-0.4671042400318872</v>
      </c>
      <c r="H461">
        <f t="shared" si="47"/>
        <v>-0.49818327046030597</v>
      </c>
    </row>
    <row r="462" spans="1:8" ht="12.75">
      <c r="A462">
        <v>461</v>
      </c>
      <c r="B462">
        <f ca="1" t="shared" si="48"/>
        <v>0.8094687977254205</v>
      </c>
      <c r="C462">
        <f ca="1" t="shared" si="48"/>
        <v>-0.43088742520144274</v>
      </c>
      <c r="D462">
        <f t="shared" si="43"/>
        <v>0.8050145580359019</v>
      </c>
      <c r="E462">
        <f t="shared" si="44"/>
        <v>-0.44839943402600885</v>
      </c>
      <c r="F462">
        <f t="shared" si="45"/>
        <v>-0.3609680722059961</v>
      </c>
      <c r="G462">
        <f t="shared" si="46"/>
        <v>-0.4550977701669444</v>
      </c>
      <c r="H462">
        <f t="shared" si="47"/>
        <v>-0.48537794370156795</v>
      </c>
    </row>
    <row r="463" spans="1:8" ht="12.75">
      <c r="A463">
        <v>462</v>
      </c>
      <c r="B463">
        <f ca="1" t="shared" si="48"/>
        <v>-0.340843293122153</v>
      </c>
      <c r="C463">
        <f ca="1" t="shared" si="48"/>
        <v>0.8615850293230163</v>
      </c>
      <c r="D463">
        <f t="shared" si="43"/>
        <v>-0.3452975328116715</v>
      </c>
      <c r="E463">
        <f t="shared" si="44"/>
        <v>0.8440730204984502</v>
      </c>
      <c r="F463">
        <f t="shared" si="45"/>
        <v>-0.2914563314910103</v>
      </c>
      <c r="G463">
        <f t="shared" si="46"/>
        <v>0.8469461597731628</v>
      </c>
      <c r="H463">
        <f t="shared" si="47"/>
        <v>0.9032981754796047</v>
      </c>
    </row>
    <row r="464" spans="1:8" ht="12.75">
      <c r="A464">
        <v>463</v>
      </c>
      <c r="B464">
        <f ca="1" t="shared" si="48"/>
        <v>0.9065017340047266</v>
      </c>
      <c r="C464">
        <f ca="1" t="shared" si="48"/>
        <v>-0.14966872897044003</v>
      </c>
      <c r="D464">
        <f t="shared" si="43"/>
        <v>0.902047494315208</v>
      </c>
      <c r="E464">
        <f t="shared" si="44"/>
        <v>-0.16718073779500614</v>
      </c>
      <c r="F464">
        <f t="shared" si="45"/>
        <v>-0.15080496562575307</v>
      </c>
      <c r="G464">
        <f t="shared" si="46"/>
        <v>-0.1746864620973764</v>
      </c>
      <c r="H464">
        <f t="shared" si="47"/>
        <v>-0.18630931927929056</v>
      </c>
    </row>
    <row r="465" spans="1:8" ht="12.75">
      <c r="A465">
        <v>464</v>
      </c>
      <c r="B465">
        <f ca="1" t="shared" si="48"/>
        <v>1.80498747043616</v>
      </c>
      <c r="C465">
        <f ca="1" t="shared" si="48"/>
        <v>0.5028606257723096</v>
      </c>
      <c r="D465">
        <f t="shared" si="43"/>
        <v>1.8005332307466415</v>
      </c>
      <c r="E465">
        <f t="shared" si="44"/>
        <v>0.4853486169477435</v>
      </c>
      <c r="F465">
        <f t="shared" si="45"/>
        <v>0.8738863133113348</v>
      </c>
      <c r="G465">
        <f t="shared" si="46"/>
        <v>0.47036680488972127</v>
      </c>
      <c r="H465">
        <f t="shared" si="47"/>
        <v>0.5016629118158493</v>
      </c>
    </row>
    <row r="466" spans="1:8" ht="12.75">
      <c r="A466">
        <v>465</v>
      </c>
      <c r="B466">
        <f ca="1" t="shared" si="48"/>
        <v>0.2220984683083001</v>
      </c>
      <c r="C466">
        <f ca="1" t="shared" si="48"/>
        <v>1.2157056191100915</v>
      </c>
      <c r="D466">
        <f t="shared" si="43"/>
        <v>0.2176442286187816</v>
      </c>
      <c r="E466">
        <f t="shared" si="44"/>
        <v>1.1981936102855253</v>
      </c>
      <c r="F466">
        <f t="shared" si="45"/>
        <v>0.26077992404654615</v>
      </c>
      <c r="G466">
        <f t="shared" si="46"/>
        <v>1.1963826440267533</v>
      </c>
      <c r="H466">
        <f t="shared" si="47"/>
        <v>1.2759846030995317</v>
      </c>
    </row>
    <row r="467" spans="1:8" ht="12.75">
      <c r="A467">
        <v>466</v>
      </c>
      <c r="B467">
        <f ca="1" t="shared" si="48"/>
        <v>-0.38447008338740785</v>
      </c>
      <c r="C467">
        <f ca="1" t="shared" si="48"/>
        <v>-0.10552265292945362</v>
      </c>
      <c r="D467">
        <f t="shared" si="43"/>
        <v>-0.38892432307692637</v>
      </c>
      <c r="E467">
        <f t="shared" si="44"/>
        <v>-0.12303466175401971</v>
      </c>
      <c r="F467">
        <f t="shared" si="45"/>
        <v>0.04785117253768072</v>
      </c>
      <c r="G467">
        <f t="shared" si="46"/>
        <v>-0.11979851425413948</v>
      </c>
      <c r="H467">
        <f t="shared" si="47"/>
        <v>-0.12776937247098974</v>
      </c>
    </row>
    <row r="468" spans="1:8" ht="12.75">
      <c r="A468">
        <v>467</v>
      </c>
      <c r="B468">
        <f ca="1" t="shared" si="48"/>
        <v>1.690482002068559</v>
      </c>
      <c r="C468">
        <f ca="1" t="shared" si="48"/>
        <v>0.7047520600783737</v>
      </c>
      <c r="D468">
        <f t="shared" si="43"/>
        <v>1.6860277623790405</v>
      </c>
      <c r="E468">
        <f t="shared" si="44"/>
        <v>0.6872400512538076</v>
      </c>
      <c r="F468">
        <f t="shared" si="45"/>
        <v>1.1587058058327144</v>
      </c>
      <c r="G468">
        <f t="shared" si="46"/>
        <v>0.6732110121729261</v>
      </c>
      <c r="H468">
        <f t="shared" si="47"/>
        <v>0.7180034669163056</v>
      </c>
    </row>
    <row r="469" spans="1:8" ht="12.75">
      <c r="A469">
        <v>468</v>
      </c>
      <c r="B469">
        <f ca="1" t="shared" si="48"/>
        <v>0.9972406795788806</v>
      </c>
      <c r="C469">
        <f ca="1" t="shared" si="48"/>
        <v>-0.5818423674349413</v>
      </c>
      <c r="D469">
        <f t="shared" si="43"/>
        <v>0.9927864398893621</v>
      </c>
      <c r="E469">
        <f t="shared" si="44"/>
        <v>-0.5993543762595074</v>
      </c>
      <c r="F469">
        <f t="shared" si="45"/>
        <v>-0.5950308974387856</v>
      </c>
      <c r="G469">
        <f t="shared" si="46"/>
        <v>-0.6076151179121386</v>
      </c>
      <c r="H469">
        <f t="shared" si="47"/>
        <v>-0.6480431147487108</v>
      </c>
    </row>
    <row r="470" spans="1:8" ht="12.75">
      <c r="A470">
        <v>469</v>
      </c>
      <c r="B470">
        <f ca="1" t="shared" si="48"/>
        <v>0.3044548864387451</v>
      </c>
      <c r="C470">
        <f ca="1" t="shared" si="48"/>
        <v>0.6060352129788125</v>
      </c>
      <c r="D470">
        <f t="shared" si="43"/>
        <v>0.30000064674922655</v>
      </c>
      <c r="E470">
        <f t="shared" si="44"/>
        <v>0.5885232041542464</v>
      </c>
      <c r="F470">
        <f t="shared" si="45"/>
        <v>0.17655734187320102</v>
      </c>
      <c r="G470">
        <f t="shared" si="46"/>
        <v>0.5860269695776603</v>
      </c>
      <c r="H470">
        <f t="shared" si="47"/>
        <v>0.6250185874189687</v>
      </c>
    </row>
    <row r="471" spans="1:8" ht="12.75">
      <c r="A471">
        <v>470</v>
      </c>
      <c r="B471">
        <f ca="1" t="shared" si="48"/>
        <v>-0.32373916650319146</v>
      </c>
      <c r="C471">
        <f ca="1" t="shared" si="48"/>
        <v>0.34258660269719554</v>
      </c>
      <c r="D471">
        <f t="shared" si="43"/>
        <v>-0.32819340619271</v>
      </c>
      <c r="E471">
        <f t="shared" si="44"/>
        <v>0.32507459387262944</v>
      </c>
      <c r="F471">
        <f t="shared" si="45"/>
        <v>-0.1066873382297701</v>
      </c>
      <c r="G471">
        <f t="shared" si="46"/>
        <v>0.32780541374659666</v>
      </c>
      <c r="H471">
        <f t="shared" si="47"/>
        <v>0.34961612226796523</v>
      </c>
    </row>
    <row r="472" spans="1:8" ht="12.75">
      <c r="A472">
        <v>471</v>
      </c>
      <c r="B472">
        <f ca="1" t="shared" si="48"/>
        <v>0.4397101542572718</v>
      </c>
      <c r="C472">
        <f ca="1" t="shared" si="48"/>
        <v>0.30616946102952003</v>
      </c>
      <c r="D472">
        <f t="shared" si="43"/>
        <v>0.43525591456775325</v>
      </c>
      <c r="E472">
        <f t="shared" si="44"/>
        <v>0.2886574522049539</v>
      </c>
      <c r="F472">
        <f t="shared" si="45"/>
        <v>0.12563986335626473</v>
      </c>
      <c r="G472">
        <f t="shared" si="46"/>
        <v>0.28503579046728494</v>
      </c>
      <c r="H472">
        <f t="shared" si="47"/>
        <v>0.30400079922960405</v>
      </c>
    </row>
    <row r="473" spans="1:8" ht="12.75">
      <c r="A473">
        <v>472</v>
      </c>
      <c r="B473">
        <f ca="1" t="shared" si="48"/>
        <v>0.7152924041570086</v>
      </c>
      <c r="C473">
        <f ca="1" t="shared" si="48"/>
        <v>-1.5539127378704518</v>
      </c>
      <c r="D473">
        <f t="shared" si="43"/>
        <v>0.71083816446749</v>
      </c>
      <c r="E473">
        <f t="shared" si="44"/>
        <v>-1.571424746695018</v>
      </c>
      <c r="F473">
        <f t="shared" si="45"/>
        <v>-1.117028682539477</v>
      </c>
      <c r="G473">
        <f t="shared" si="46"/>
        <v>-1.5773394632922257</v>
      </c>
      <c r="H473">
        <f t="shared" si="47"/>
        <v>-1.6822885880791432</v>
      </c>
    </row>
    <row r="474" spans="1:8" ht="12.75">
      <c r="A474">
        <v>473</v>
      </c>
      <c r="B474">
        <f ca="1" t="shared" si="48"/>
        <v>1.5303409577545493</v>
      </c>
      <c r="C474">
        <f ca="1" t="shared" si="48"/>
        <v>0.5358822331901998</v>
      </c>
      <c r="D474">
        <f t="shared" si="43"/>
        <v>1.5258867180650308</v>
      </c>
      <c r="E474">
        <f t="shared" si="44"/>
        <v>0.5183702243656337</v>
      </c>
      <c r="F474">
        <f t="shared" si="45"/>
        <v>0.7909742403999106</v>
      </c>
      <c r="G474">
        <f t="shared" si="46"/>
        <v>0.5056736811186074</v>
      </c>
      <c r="H474">
        <f t="shared" si="47"/>
        <v>0.5393189499375393</v>
      </c>
    </row>
    <row r="475" spans="1:8" ht="12.75">
      <c r="A475">
        <v>474</v>
      </c>
      <c r="B475">
        <f ca="1" t="shared" si="48"/>
        <v>1.4086452731541375</v>
      </c>
      <c r="C475">
        <f ca="1" t="shared" si="48"/>
        <v>-1.9167940914975272</v>
      </c>
      <c r="D475">
        <f t="shared" si="43"/>
        <v>1.404191033464619</v>
      </c>
      <c r="E475">
        <f t="shared" si="44"/>
        <v>-1.9343061003220934</v>
      </c>
      <c r="F475">
        <f t="shared" si="45"/>
        <v>-2.716135282048197</v>
      </c>
      <c r="G475">
        <f t="shared" si="46"/>
        <v>-1.9459900424997132</v>
      </c>
      <c r="H475">
        <f t="shared" si="47"/>
        <v>-2.0754675307368564</v>
      </c>
    </row>
    <row r="476" spans="1:8" ht="12.75">
      <c r="A476">
        <v>475</v>
      </c>
      <c r="B476">
        <f ca="1" t="shared" si="48"/>
        <v>0.30421104639530705</v>
      </c>
      <c r="C476">
        <f ca="1" t="shared" si="48"/>
        <v>-0.6784308663306038</v>
      </c>
      <c r="D476">
        <f t="shared" si="43"/>
        <v>0.2997568067057885</v>
      </c>
      <c r="E476">
        <f t="shared" si="44"/>
        <v>-0.6959428751551698</v>
      </c>
      <c r="F476">
        <f t="shared" si="45"/>
        <v>-0.20861361390615896</v>
      </c>
      <c r="G476">
        <f t="shared" si="46"/>
        <v>-0.6984370807963047</v>
      </c>
      <c r="H476">
        <f t="shared" si="47"/>
        <v>-0.7449079655070119</v>
      </c>
    </row>
    <row r="477" spans="1:8" ht="12.75">
      <c r="A477">
        <v>476</v>
      </c>
      <c r="B477">
        <f ca="1" t="shared" si="48"/>
        <v>-0.03673616302071349</v>
      </c>
      <c r="C477">
        <f ca="1" t="shared" si="48"/>
        <v>-1.042423134795131</v>
      </c>
      <c r="D477">
        <f t="shared" si="43"/>
        <v>-0.041190402710231985</v>
      </c>
      <c r="E477">
        <f t="shared" si="44"/>
        <v>-1.059935143619697</v>
      </c>
      <c r="F477">
        <f t="shared" si="45"/>
        <v>0.0436591554124229</v>
      </c>
      <c r="G477">
        <f t="shared" si="46"/>
        <v>-1.0595924080003478</v>
      </c>
      <c r="H477">
        <f t="shared" si="47"/>
        <v>-1.1300929555606016</v>
      </c>
    </row>
    <row r="478" spans="1:8" ht="12.75">
      <c r="A478">
        <v>477</v>
      </c>
      <c r="B478">
        <f ca="1" t="shared" si="48"/>
        <v>0.5245600973704647</v>
      </c>
      <c r="C478">
        <f ca="1" t="shared" si="48"/>
        <v>1.5784917292604015</v>
      </c>
      <c r="D478">
        <f t="shared" si="43"/>
        <v>0.5201058576809462</v>
      </c>
      <c r="E478">
        <f t="shared" si="44"/>
        <v>1.5609797204358353</v>
      </c>
      <c r="F478">
        <f t="shared" si="45"/>
        <v>0.8118746963198438</v>
      </c>
      <c r="G478">
        <f t="shared" si="46"/>
        <v>1.556652042347483</v>
      </c>
      <c r="H478">
        <f t="shared" si="47"/>
        <v>1.6602247185177421</v>
      </c>
    </row>
    <row r="479" spans="1:8" ht="12.75">
      <c r="A479">
        <v>478</v>
      </c>
      <c r="B479">
        <f ca="1" t="shared" si="48"/>
        <v>1.8065540351430371</v>
      </c>
      <c r="C479">
        <f ca="1" t="shared" si="48"/>
        <v>0.5106730848478407</v>
      </c>
      <c r="D479">
        <f t="shared" si="43"/>
        <v>1.8020997954535187</v>
      </c>
      <c r="E479">
        <f t="shared" si="44"/>
        <v>0.4931610760232746</v>
      </c>
      <c r="F479">
        <f t="shared" si="45"/>
        <v>0.8887254742271803</v>
      </c>
      <c r="G479">
        <f t="shared" si="46"/>
        <v>0.4781662289500611</v>
      </c>
      <c r="H479">
        <f t="shared" si="47"/>
        <v>0.5099812747273521</v>
      </c>
    </row>
    <row r="480" spans="1:8" ht="12.75">
      <c r="A480">
        <v>479</v>
      </c>
      <c r="B480">
        <f ca="1" t="shared" si="48"/>
        <v>0.4390972126581013</v>
      </c>
      <c r="C480">
        <f ca="1" t="shared" si="48"/>
        <v>-0.2559909757239741</v>
      </c>
      <c r="D480">
        <f t="shared" si="43"/>
        <v>0.4346429729685828</v>
      </c>
      <c r="E480">
        <f t="shared" si="44"/>
        <v>-0.2735029845485402</v>
      </c>
      <c r="F480">
        <f t="shared" si="45"/>
        <v>-0.11887615031995788</v>
      </c>
      <c r="G480">
        <f t="shared" si="46"/>
        <v>-0.27711954614382667</v>
      </c>
      <c r="H480">
        <f t="shared" si="47"/>
        <v>-0.2955578433562982</v>
      </c>
    </row>
    <row r="481" spans="1:8" ht="12.75">
      <c r="A481">
        <v>480</v>
      </c>
      <c r="B481">
        <f ca="1" t="shared" si="48"/>
        <v>1.459726917822361</v>
      </c>
      <c r="C481">
        <f ca="1" t="shared" si="48"/>
        <v>0.08870293968792567</v>
      </c>
      <c r="D481">
        <f t="shared" si="43"/>
        <v>1.4552726781328427</v>
      </c>
      <c r="E481">
        <f t="shared" si="44"/>
        <v>0.07119093086335958</v>
      </c>
      <c r="F481">
        <f t="shared" si="45"/>
        <v>0.10360221661629133</v>
      </c>
      <c r="G481">
        <f t="shared" si="46"/>
        <v>0.059081950376551326</v>
      </c>
      <c r="H481">
        <f t="shared" si="47"/>
        <v>0.0630129995432166</v>
      </c>
    </row>
    <row r="482" spans="1:8" ht="12.75">
      <c r="A482">
        <v>481</v>
      </c>
      <c r="B482">
        <f ca="1" t="shared" si="48"/>
        <v>-1.1449182394786446</v>
      </c>
      <c r="C482">
        <f ca="1" t="shared" si="48"/>
        <v>-0.4424963652569376</v>
      </c>
      <c r="D482">
        <f t="shared" si="43"/>
        <v>-1.149372479168163</v>
      </c>
      <c r="E482">
        <f t="shared" si="44"/>
        <v>-0.4600083740815037</v>
      </c>
      <c r="F482">
        <f t="shared" si="45"/>
        <v>0.5287209653561736</v>
      </c>
      <c r="G482">
        <f t="shared" si="46"/>
        <v>-0.4504447169528764</v>
      </c>
      <c r="H482">
        <f t="shared" si="47"/>
        <v>-0.48041529710334396</v>
      </c>
    </row>
    <row r="483" spans="1:8" ht="12.75">
      <c r="A483">
        <v>482</v>
      </c>
      <c r="B483">
        <f ca="1" t="shared" si="48"/>
        <v>-0.01240826491601573</v>
      </c>
      <c r="C483">
        <f ca="1" t="shared" si="48"/>
        <v>0.17529374286481747</v>
      </c>
      <c r="D483">
        <f t="shared" si="43"/>
        <v>-0.01686250460553423</v>
      </c>
      <c r="E483">
        <f t="shared" si="44"/>
        <v>0.15778173404025136</v>
      </c>
      <c r="F483">
        <f t="shared" si="45"/>
        <v>-0.002660595216922916</v>
      </c>
      <c r="G483">
        <f t="shared" si="46"/>
        <v>0.15792204296124968</v>
      </c>
      <c r="H483">
        <f t="shared" si="47"/>
        <v>0.16842947054995167</v>
      </c>
    </row>
    <row r="484" spans="1:8" ht="12.75">
      <c r="A484">
        <v>483</v>
      </c>
      <c r="B484">
        <f ca="1" t="shared" si="48"/>
        <v>-1.6754396283670654</v>
      </c>
      <c r="C484">
        <f ca="1" t="shared" si="48"/>
        <v>-0.575621922799314</v>
      </c>
      <c r="D484">
        <f t="shared" si="43"/>
        <v>-1.6798938680565838</v>
      </c>
      <c r="E484">
        <f t="shared" si="44"/>
        <v>-0.5931339316238801</v>
      </c>
      <c r="F484">
        <f t="shared" si="45"/>
        <v>0.9964020546712492</v>
      </c>
      <c r="G484">
        <f t="shared" si="46"/>
        <v>-0.5791559312299572</v>
      </c>
      <c r="H484">
        <f t="shared" si="47"/>
        <v>-0.6176903808600147</v>
      </c>
    </row>
    <row r="485" spans="1:8" ht="12.75">
      <c r="A485">
        <v>484</v>
      </c>
      <c r="B485">
        <f ca="1" t="shared" si="48"/>
        <v>-1.5287984688358218</v>
      </c>
      <c r="C485">
        <f ca="1" t="shared" si="48"/>
        <v>-2.1893023825203155</v>
      </c>
      <c r="D485">
        <f t="shared" si="43"/>
        <v>-1.5332527085253402</v>
      </c>
      <c r="E485">
        <f t="shared" si="44"/>
        <v>-2.2068143913448814</v>
      </c>
      <c r="F485">
        <f t="shared" si="45"/>
        <v>3.3836041427422394</v>
      </c>
      <c r="G485">
        <f t="shared" si="46"/>
        <v>-2.194056557429728</v>
      </c>
      <c r="H485">
        <f t="shared" si="47"/>
        <v>-2.3400392839093147</v>
      </c>
    </row>
    <row r="486" spans="1:8" ht="12.75">
      <c r="A486">
        <v>485</v>
      </c>
      <c r="B486">
        <f ca="1" t="shared" si="48"/>
        <v>1.0741921875438347</v>
      </c>
      <c r="C486">
        <f ca="1" t="shared" si="48"/>
        <v>2.8811881361588343</v>
      </c>
      <c r="D486">
        <f t="shared" si="43"/>
        <v>1.0697379478543163</v>
      </c>
      <c r="E486">
        <f t="shared" si="44"/>
        <v>2.8636761273342684</v>
      </c>
      <c r="F486">
        <f t="shared" si="45"/>
        <v>3.063383023773956</v>
      </c>
      <c r="G486">
        <f t="shared" si="46"/>
        <v>2.8547750903456635</v>
      </c>
      <c r="H486">
        <f t="shared" si="47"/>
        <v>3.0447190777800057</v>
      </c>
    </row>
    <row r="487" spans="1:8" ht="12.75">
      <c r="A487">
        <v>486</v>
      </c>
      <c r="B487">
        <f ca="1" t="shared" si="48"/>
        <v>0.9979617170603265</v>
      </c>
      <c r="C487">
        <f ca="1" t="shared" si="48"/>
        <v>-0.9735597641332687</v>
      </c>
      <c r="D487">
        <f t="shared" si="43"/>
        <v>0.993507477370808</v>
      </c>
      <c r="E487">
        <f t="shared" si="44"/>
        <v>-0.9910717729578348</v>
      </c>
      <c r="F487">
        <f t="shared" si="45"/>
        <v>-0.9846372170447526</v>
      </c>
      <c r="G487">
        <f t="shared" si="46"/>
        <v>-0.9993385141931725</v>
      </c>
      <c r="H487">
        <f t="shared" si="47"/>
        <v>-1.0658300367038227</v>
      </c>
    </row>
    <row r="488" spans="1:8" ht="12.75">
      <c r="A488">
        <v>487</v>
      </c>
      <c r="B488">
        <f ca="1" t="shared" si="48"/>
        <v>0.49193863625232104</v>
      </c>
      <c r="C488">
        <f ca="1" t="shared" si="48"/>
        <v>0.01853260184923556</v>
      </c>
      <c r="D488">
        <f t="shared" si="43"/>
        <v>0.4874843965628025</v>
      </c>
      <c r="E488">
        <f t="shared" si="44"/>
        <v>0.0010205930246694646</v>
      </c>
      <c r="F488">
        <f t="shared" si="45"/>
        <v>0.0004975231747671993</v>
      </c>
      <c r="G488">
        <f t="shared" si="46"/>
        <v>-0.0030356495849122077</v>
      </c>
      <c r="H488">
        <f t="shared" si="47"/>
        <v>-0.0032376281535782996</v>
      </c>
    </row>
    <row r="489" spans="1:8" ht="12.75">
      <c r="A489">
        <v>488</v>
      </c>
      <c r="B489">
        <f ca="1" t="shared" si="48"/>
        <v>-1.6625769461120101</v>
      </c>
      <c r="C489">
        <f ca="1" t="shared" si="48"/>
        <v>-0.6263844043185081</v>
      </c>
      <c r="D489">
        <f t="shared" si="43"/>
        <v>-1.6670311858015285</v>
      </c>
      <c r="E489">
        <f t="shared" si="44"/>
        <v>-0.6438964131430741</v>
      </c>
      <c r="F489">
        <f t="shared" si="45"/>
        <v>1.0733954011352498</v>
      </c>
      <c r="G489">
        <f t="shared" si="46"/>
        <v>-0.6300254400923941</v>
      </c>
      <c r="H489">
        <f t="shared" si="47"/>
        <v>-0.6719445197007761</v>
      </c>
    </row>
    <row r="490" spans="1:8" ht="12.75">
      <c r="A490">
        <v>489</v>
      </c>
      <c r="B490">
        <f ca="1" t="shared" si="48"/>
        <v>1.4983120007003485</v>
      </c>
      <c r="C490">
        <f ca="1" t="shared" si="48"/>
        <v>-1.1613307601260234</v>
      </c>
      <c r="D490">
        <f t="shared" si="43"/>
        <v>1.4938577610108301</v>
      </c>
      <c r="E490">
        <f t="shared" si="44"/>
        <v>-1.1788427689505896</v>
      </c>
      <c r="F490">
        <f t="shared" si="45"/>
        <v>-1.7610234194083352</v>
      </c>
      <c r="G490">
        <f t="shared" si="46"/>
        <v>-1.1912728068053207</v>
      </c>
      <c r="H490">
        <f t="shared" si="47"/>
        <v>-1.2705347801257147</v>
      </c>
    </row>
    <row r="491" spans="1:8" ht="12.75">
      <c r="A491">
        <v>490</v>
      </c>
      <c r="B491">
        <f ca="1" t="shared" si="48"/>
        <v>-0.6582693422242156</v>
      </c>
      <c r="C491">
        <f ca="1" t="shared" si="48"/>
        <v>-0.07118921589863914</v>
      </c>
      <c r="D491">
        <f t="shared" si="43"/>
        <v>-0.6627235819137341</v>
      </c>
      <c r="E491">
        <f t="shared" si="44"/>
        <v>-0.08870122472320523</v>
      </c>
      <c r="F491">
        <f t="shared" si="45"/>
        <v>0.05878439336869764</v>
      </c>
      <c r="G491">
        <f t="shared" si="46"/>
        <v>-0.083186858211606</v>
      </c>
      <c r="H491">
        <f t="shared" si="47"/>
        <v>-0.08872174031292575</v>
      </c>
    </row>
    <row r="492" spans="1:8" ht="12.75">
      <c r="A492">
        <v>491</v>
      </c>
      <c r="B492">
        <f ca="1" t="shared" si="48"/>
        <v>-1.151917738452957</v>
      </c>
      <c r="C492">
        <f ca="1" t="shared" si="48"/>
        <v>-0.22213011887279194</v>
      </c>
      <c r="D492">
        <f t="shared" si="43"/>
        <v>-1.1563719781424755</v>
      </c>
      <c r="E492">
        <f t="shared" si="44"/>
        <v>-0.23964212769735804</v>
      </c>
      <c r="F492">
        <f t="shared" si="45"/>
        <v>0.27711544125166565</v>
      </c>
      <c r="G492">
        <f t="shared" si="46"/>
        <v>-0.23002022938976066</v>
      </c>
      <c r="H492">
        <f t="shared" si="47"/>
        <v>-0.24532474837222207</v>
      </c>
    </row>
    <row r="493" spans="1:8" ht="12.75">
      <c r="A493">
        <v>492</v>
      </c>
      <c r="B493">
        <f ca="1" t="shared" si="48"/>
        <v>0.16829347317840715</v>
      </c>
      <c r="C493">
        <f ca="1" t="shared" si="48"/>
        <v>0.5972970944762874</v>
      </c>
      <c r="D493">
        <f t="shared" si="43"/>
        <v>0.16383923348888865</v>
      </c>
      <c r="E493">
        <f t="shared" si="44"/>
        <v>0.5797850856517214</v>
      </c>
      <c r="F493">
        <f t="shared" si="45"/>
        <v>0.09499154402146769</v>
      </c>
      <c r="G493">
        <f t="shared" si="46"/>
        <v>0.5784218180585745</v>
      </c>
      <c r="H493">
        <f t="shared" si="47"/>
        <v>0.6169074230761538</v>
      </c>
    </row>
    <row r="494" spans="1:8" ht="12.75">
      <c r="A494">
        <v>493</v>
      </c>
      <c r="B494">
        <f ca="1" t="shared" si="48"/>
        <v>0.11646194932676282</v>
      </c>
      <c r="C494">
        <f ca="1" t="shared" si="48"/>
        <v>0.44421018167980597</v>
      </c>
      <c r="D494">
        <f t="shared" si="43"/>
        <v>0.11200770963724432</v>
      </c>
      <c r="E494">
        <f t="shared" si="44"/>
        <v>0.42669817285523987</v>
      </c>
      <c r="F494">
        <f t="shared" si="45"/>
        <v>0.04779348504791239</v>
      </c>
      <c r="G494">
        <f t="shared" si="46"/>
        <v>0.42576618313898296</v>
      </c>
      <c r="H494">
        <f t="shared" si="47"/>
        <v>0.4540947638435059</v>
      </c>
    </row>
    <row r="495" spans="1:8" ht="12.75">
      <c r="A495">
        <v>494</v>
      </c>
      <c r="B495">
        <f ca="1" t="shared" si="48"/>
        <v>-1.166126173691786</v>
      </c>
      <c r="C495">
        <f ca="1" t="shared" si="48"/>
        <v>0.10146623486242301</v>
      </c>
      <c r="D495">
        <f t="shared" si="43"/>
        <v>-1.1705804133813045</v>
      </c>
      <c r="E495">
        <f t="shared" si="44"/>
        <v>0.08395422603785692</v>
      </c>
      <c r="F495">
        <f t="shared" si="45"/>
        <v>-0.09827517262050203</v>
      </c>
      <c r="G495">
        <f t="shared" si="46"/>
        <v>0.09369434938165562</v>
      </c>
      <c r="H495">
        <f t="shared" si="47"/>
        <v>0.09992835302761821</v>
      </c>
    </row>
    <row r="496" spans="1:8" ht="12.75">
      <c r="A496">
        <v>495</v>
      </c>
      <c r="B496">
        <f ca="1" t="shared" si="48"/>
        <v>-1.046287784330818</v>
      </c>
      <c r="C496">
        <f ca="1" t="shared" si="48"/>
        <v>0.8359879791078448</v>
      </c>
      <c r="D496">
        <f t="shared" si="43"/>
        <v>-1.0507420240203365</v>
      </c>
      <c r="E496">
        <f t="shared" si="44"/>
        <v>0.8184759702832788</v>
      </c>
      <c r="F496">
        <f t="shared" si="45"/>
        <v>-0.8600070976274611</v>
      </c>
      <c r="G496">
        <f t="shared" si="46"/>
        <v>0.8272189466730068</v>
      </c>
      <c r="H496">
        <f t="shared" si="47"/>
        <v>0.8822584017052707</v>
      </c>
    </row>
    <row r="497" spans="1:8" ht="12.75">
      <c r="A497">
        <v>496</v>
      </c>
      <c r="B497">
        <f ca="1" t="shared" si="48"/>
        <v>-0.34263196967417886</v>
      </c>
      <c r="C497">
        <f ca="1" t="shared" si="48"/>
        <v>-1.56518674446892</v>
      </c>
      <c r="D497">
        <f t="shared" si="43"/>
        <v>-0.3470862093636974</v>
      </c>
      <c r="E497">
        <f t="shared" si="44"/>
        <v>-1.5826987532934862</v>
      </c>
      <c r="F497">
        <f t="shared" si="45"/>
        <v>0.5493329108452858</v>
      </c>
      <c r="G497">
        <f t="shared" si="46"/>
        <v>-1.579810730863341</v>
      </c>
      <c r="H497">
        <f t="shared" si="47"/>
        <v>-1.6849242827597921</v>
      </c>
    </row>
    <row r="498" spans="1:8" ht="12.75">
      <c r="A498">
        <v>497</v>
      </c>
      <c r="B498">
        <f ca="1" t="shared" si="48"/>
        <v>0.2496522311357655</v>
      </c>
      <c r="C498">
        <f ca="1" t="shared" si="48"/>
        <v>0.1206093169873656</v>
      </c>
      <c r="D498">
        <f t="shared" si="43"/>
        <v>0.24519799144624702</v>
      </c>
      <c r="E498">
        <f t="shared" si="44"/>
        <v>0.10309730816279951</v>
      </c>
      <c r="F498">
        <f t="shared" si="45"/>
        <v>0.025279252885033205</v>
      </c>
      <c r="G498">
        <f t="shared" si="46"/>
        <v>0.10105707354667477</v>
      </c>
      <c r="H498">
        <f t="shared" si="47"/>
        <v>0.10778095998270809</v>
      </c>
    </row>
    <row r="499" spans="1:8" ht="12.75">
      <c r="A499">
        <v>498</v>
      </c>
      <c r="B499">
        <f ca="1" t="shared" si="48"/>
        <v>-1.1147547846273365</v>
      </c>
      <c r="C499">
        <f ca="1" t="shared" si="48"/>
        <v>0.20935196177492021</v>
      </c>
      <c r="D499">
        <f t="shared" si="43"/>
        <v>-1.1192090243168549</v>
      </c>
      <c r="E499">
        <f t="shared" si="44"/>
        <v>0.1918399529503541</v>
      </c>
      <c r="F499">
        <f t="shared" si="45"/>
        <v>-0.21470900656655717</v>
      </c>
      <c r="G499">
        <f t="shared" si="46"/>
        <v>0.20115262709022783</v>
      </c>
      <c r="H499">
        <f t="shared" si="47"/>
        <v>0.21453642471464413</v>
      </c>
    </row>
    <row r="500" spans="1:8" ht="12.75">
      <c r="A500">
        <v>499</v>
      </c>
      <c r="B500">
        <f ca="1" t="shared" si="48"/>
        <v>-2.576798692690427</v>
      </c>
      <c r="C500">
        <f ca="1" t="shared" si="48"/>
        <v>-0.3977601728975283</v>
      </c>
      <c r="D500">
        <f t="shared" si="43"/>
        <v>-2.5812529323799454</v>
      </c>
      <c r="E500">
        <f t="shared" si="44"/>
        <v>-0.4152721817220944</v>
      </c>
      <c r="F500">
        <f t="shared" si="45"/>
        <v>1.0719225368059737</v>
      </c>
      <c r="G500">
        <f t="shared" si="46"/>
        <v>-0.39379418528928284</v>
      </c>
      <c r="H500">
        <f t="shared" si="47"/>
        <v>-0.4199954920175294</v>
      </c>
    </row>
    <row r="501" spans="1:8" ht="12.75">
      <c r="A501">
        <v>500</v>
      </c>
      <c r="B501">
        <f ca="1" t="shared" si="48"/>
        <v>1.64761182592345</v>
      </c>
      <c r="C501">
        <f ca="1" t="shared" si="48"/>
        <v>2.189317646158365</v>
      </c>
      <c r="D501">
        <f t="shared" si="43"/>
        <v>1.6431575862339316</v>
      </c>
      <c r="E501">
        <f t="shared" si="44"/>
        <v>2.171805637333799</v>
      </c>
      <c r="F501">
        <f t="shared" si="45"/>
        <v>3.5686189088106506</v>
      </c>
      <c r="G501">
        <f t="shared" si="46"/>
        <v>2.1581333108705647</v>
      </c>
      <c r="H501">
        <f t="shared" si="47"/>
        <v>2.3017258649277736</v>
      </c>
    </row>
    <row r="502" spans="1:8" ht="12.75">
      <c r="A502">
        <v>501</v>
      </c>
      <c r="B502">
        <f ca="1" t="shared" si="48"/>
        <v>1.2494687737094368</v>
      </c>
      <c r="C502">
        <f ca="1" t="shared" si="48"/>
        <v>0.07667683837524436</v>
      </c>
      <c r="D502">
        <f t="shared" si="43"/>
        <v>1.2450145340199184</v>
      </c>
      <c r="E502">
        <f t="shared" si="44"/>
        <v>0.05916482955067827</v>
      </c>
      <c r="F502">
        <f t="shared" si="45"/>
        <v>0.0736610726934056</v>
      </c>
      <c r="G502">
        <f t="shared" si="46"/>
        <v>0.04880535745670436</v>
      </c>
      <c r="H502">
        <f t="shared" si="47"/>
        <v>0.052052648017293625</v>
      </c>
    </row>
    <row r="503" spans="1:8" ht="12.75">
      <c r="A503">
        <v>502</v>
      </c>
      <c r="B503">
        <f ca="1" t="shared" si="48"/>
        <v>0.08450012289719347</v>
      </c>
      <c r="C503">
        <f ca="1" t="shared" si="48"/>
        <v>-1.625301069554824</v>
      </c>
      <c r="D503">
        <f t="shared" si="43"/>
        <v>0.08004588320767497</v>
      </c>
      <c r="E503">
        <f t="shared" si="44"/>
        <v>-1.6428130783793902</v>
      </c>
      <c r="F503">
        <f t="shared" si="45"/>
        <v>-0.13150042380399765</v>
      </c>
      <c r="G503">
        <f t="shared" si="46"/>
        <v>-1.6434791212814357</v>
      </c>
      <c r="H503">
        <f t="shared" si="47"/>
        <v>-1.752828883585648</v>
      </c>
    </row>
    <row r="504" spans="1:8" ht="12.75">
      <c r="A504">
        <v>503</v>
      </c>
      <c r="B504">
        <f ca="1" t="shared" si="48"/>
        <v>1.4634672012686902</v>
      </c>
      <c r="C504">
        <f ca="1" t="shared" si="48"/>
        <v>0.7249918094409036</v>
      </c>
      <c r="D504">
        <f t="shared" si="43"/>
        <v>1.4590129615791718</v>
      </c>
      <c r="E504">
        <f t="shared" si="44"/>
        <v>0.7074798006163375</v>
      </c>
      <c r="F504">
        <f t="shared" si="45"/>
        <v>1.0322221991546847</v>
      </c>
      <c r="G504">
        <f t="shared" si="46"/>
        <v>0.6953396981137399</v>
      </c>
      <c r="H504">
        <f t="shared" si="47"/>
        <v>0.7416044968111123</v>
      </c>
    </row>
    <row r="505" spans="1:8" ht="12.75">
      <c r="A505">
        <v>504</v>
      </c>
      <c r="B505">
        <f ca="1" t="shared" si="48"/>
        <v>0.8380965472947914</v>
      </c>
      <c r="C505">
        <f ca="1" t="shared" si="48"/>
        <v>1.2719207631270035</v>
      </c>
      <c r="D505">
        <f t="shared" si="43"/>
        <v>0.8336423076052729</v>
      </c>
      <c r="E505">
        <f t="shared" si="44"/>
        <v>1.2544087543024374</v>
      </c>
      <c r="F505">
        <f t="shared" si="45"/>
        <v>1.0457282086169397</v>
      </c>
      <c r="G505">
        <f t="shared" si="46"/>
        <v>1.247472213413948</v>
      </c>
      <c r="H505">
        <f t="shared" si="47"/>
        <v>1.330473444309759</v>
      </c>
    </row>
    <row r="506" spans="1:8" ht="12.75">
      <c r="A506">
        <v>505</v>
      </c>
      <c r="B506">
        <f ca="1" t="shared" si="48"/>
        <v>1.3539331998438273</v>
      </c>
      <c r="C506">
        <f ca="1" t="shared" si="48"/>
        <v>1.1353175544899843</v>
      </c>
      <c r="D506">
        <f t="shared" si="43"/>
        <v>1.349478960154309</v>
      </c>
      <c r="E506">
        <f t="shared" si="44"/>
        <v>1.1178055456654181</v>
      </c>
      <c r="F506">
        <f t="shared" si="45"/>
        <v>1.5084550654192883</v>
      </c>
      <c r="G506">
        <f t="shared" si="46"/>
        <v>1.1065768497368773</v>
      </c>
      <c r="H506">
        <f t="shared" si="47"/>
        <v>1.1802035322564117</v>
      </c>
    </row>
    <row r="507" spans="1:8" ht="12.75">
      <c r="A507">
        <v>506</v>
      </c>
      <c r="B507">
        <f ca="1" t="shared" si="48"/>
        <v>-0.7545593433202933</v>
      </c>
      <c r="C507">
        <f ca="1" t="shared" si="48"/>
        <v>-0.13100771082982843</v>
      </c>
      <c r="D507">
        <f t="shared" si="43"/>
        <v>-0.7590135830098118</v>
      </c>
      <c r="E507">
        <f t="shared" si="44"/>
        <v>-0.14851971965439453</v>
      </c>
      <c r="F507">
        <f t="shared" si="45"/>
        <v>0.11272848456249476</v>
      </c>
      <c r="G507">
        <f t="shared" si="46"/>
        <v>-0.1422041467696755</v>
      </c>
      <c r="H507">
        <f t="shared" si="47"/>
        <v>-0.15166577572898524</v>
      </c>
    </row>
    <row r="508" spans="1:8" ht="12.75">
      <c r="A508">
        <v>507</v>
      </c>
      <c r="B508">
        <f ca="1" t="shared" si="48"/>
        <v>-0.9532632729540109</v>
      </c>
      <c r="C508">
        <f ca="1" t="shared" si="48"/>
        <v>0.8785611480092743</v>
      </c>
      <c r="D508">
        <f t="shared" si="43"/>
        <v>-0.9577175126435294</v>
      </c>
      <c r="E508">
        <f t="shared" si="44"/>
        <v>0.8610491391847083</v>
      </c>
      <c r="F508">
        <f t="shared" si="45"/>
        <v>-0.824641839843831</v>
      </c>
      <c r="G508">
        <f t="shared" si="46"/>
        <v>0.8690180805705621</v>
      </c>
      <c r="H508">
        <f t="shared" si="47"/>
        <v>0.9268386633318206</v>
      </c>
    </row>
    <row r="509" spans="1:8" ht="12.75">
      <c r="A509">
        <v>508</v>
      </c>
      <c r="B509">
        <f ca="1" t="shared" si="48"/>
        <v>0.998494307632313</v>
      </c>
      <c r="C509">
        <f ca="1" t="shared" si="48"/>
        <v>-1.8075812626065697</v>
      </c>
      <c r="D509">
        <f t="shared" si="43"/>
        <v>0.9940400679427944</v>
      </c>
      <c r="E509">
        <f t="shared" si="44"/>
        <v>-1.8250932714311359</v>
      </c>
      <c r="F509">
        <f t="shared" si="45"/>
        <v>-1.8142158395353432</v>
      </c>
      <c r="G509">
        <f t="shared" si="46"/>
        <v>-1.8333644442269232</v>
      </c>
      <c r="H509">
        <f t="shared" si="47"/>
        <v>-1.9553483280482729</v>
      </c>
    </row>
    <row r="510" spans="1:8" ht="12.75">
      <c r="A510">
        <v>509</v>
      </c>
      <c r="B510">
        <f ca="1" t="shared" si="48"/>
        <v>1.4920230207810308</v>
      </c>
      <c r="C510">
        <f ca="1" t="shared" si="48"/>
        <v>0.7464341956019198</v>
      </c>
      <c r="D510">
        <f t="shared" si="43"/>
        <v>1.4875687810915124</v>
      </c>
      <c r="E510">
        <f t="shared" si="44"/>
        <v>0.7289221867773538</v>
      </c>
      <c r="F510">
        <f t="shared" si="45"/>
        <v>1.0843218888949477</v>
      </c>
      <c r="G510">
        <f t="shared" si="46"/>
        <v>0.7165444780402301</v>
      </c>
      <c r="H510">
        <f t="shared" si="47"/>
        <v>0.7642201481108069</v>
      </c>
    </row>
    <row r="511" spans="1:8" ht="12.75">
      <c r="A511">
        <v>510</v>
      </c>
      <c r="B511">
        <f ca="1" t="shared" si="48"/>
        <v>0.715310622301057</v>
      </c>
      <c r="C511">
        <f ca="1" t="shared" si="48"/>
        <v>-1.2250068447108706</v>
      </c>
      <c r="D511">
        <f t="shared" si="43"/>
        <v>0.7108563826115385</v>
      </c>
      <c r="E511">
        <f t="shared" si="44"/>
        <v>-1.2425188535354368</v>
      </c>
      <c r="F511">
        <f t="shared" si="45"/>
        <v>-0.8832524575508366</v>
      </c>
      <c r="G511">
        <f t="shared" si="46"/>
        <v>-1.2484337217215216</v>
      </c>
      <c r="H511">
        <f t="shared" si="47"/>
        <v>-1.3314989270868132</v>
      </c>
    </row>
    <row r="512" spans="1:8" ht="12.75">
      <c r="A512">
        <v>511</v>
      </c>
      <c r="B512">
        <f ca="1" t="shared" si="48"/>
        <v>1.0003434352515463</v>
      </c>
      <c r="C512">
        <f ca="1" t="shared" si="48"/>
        <v>0.30321412341880905</v>
      </c>
      <c r="D512">
        <f t="shared" si="43"/>
        <v>0.9958891955620278</v>
      </c>
      <c r="E512">
        <f t="shared" si="44"/>
        <v>0.28570211459424294</v>
      </c>
      <c r="F512">
        <f t="shared" si="45"/>
        <v>0.2845276490736309</v>
      </c>
      <c r="G512">
        <f t="shared" si="46"/>
        <v>0.27741555564396014</v>
      </c>
      <c r="H512">
        <f t="shared" si="47"/>
        <v>0.29587354800683563</v>
      </c>
    </row>
    <row r="513" spans="1:8" ht="12.75">
      <c r="A513">
        <v>512</v>
      </c>
      <c r="B513">
        <f ca="1" t="shared" si="48"/>
        <v>-0.522375024806238</v>
      </c>
      <c r="C513">
        <f ca="1" t="shared" si="48"/>
        <v>1.0642236133581466</v>
      </c>
      <c r="D513">
        <f t="shared" si="43"/>
        <v>-0.5268292644957565</v>
      </c>
      <c r="E513">
        <f t="shared" si="44"/>
        <v>1.0467116045335805</v>
      </c>
      <c r="F513">
        <f t="shared" si="45"/>
        <v>-0.5514383047555994</v>
      </c>
      <c r="G513">
        <f t="shared" si="46"/>
        <v>1.0510952265032059</v>
      </c>
      <c r="H513">
        <f t="shared" si="47"/>
        <v>1.1210304095480628</v>
      </c>
    </row>
    <row r="514" spans="1:8" ht="12.75">
      <c r="A514">
        <v>513</v>
      </c>
      <c r="B514">
        <f ca="1" t="shared" si="48"/>
        <v>1.6410255263101954</v>
      </c>
      <c r="C514">
        <f ca="1" t="shared" si="48"/>
        <v>2.2445600374457726</v>
      </c>
      <c r="D514">
        <f aca="true" t="shared" si="49" ref="D514:D577">B514-K$2</f>
        <v>1.636571286620677</v>
      </c>
      <c r="E514">
        <f aca="true" t="shared" si="50" ref="E514:E577">C514-M$2</f>
        <v>2.2270480286212067</v>
      </c>
      <c r="F514">
        <f aca="true" t="shared" si="51" ref="F514:F577">D514*E514</f>
        <v>3.6447228575666504</v>
      </c>
      <c r="G514">
        <f t="shared" si="46"/>
        <v>2.213430505202581</v>
      </c>
      <c r="H514">
        <f t="shared" si="47"/>
        <v>2.3607022876588593</v>
      </c>
    </row>
    <row r="515" spans="1:8" ht="12.75">
      <c r="A515">
        <v>514</v>
      </c>
      <c r="B515">
        <f ca="1" t="shared" si="48"/>
        <v>0.9011817834836326</v>
      </c>
      <c r="C515">
        <f ca="1" t="shared" si="48"/>
        <v>-1.2803754164386207</v>
      </c>
      <c r="D515">
        <f t="shared" si="49"/>
        <v>0.8967275437941141</v>
      </c>
      <c r="E515">
        <f t="shared" si="50"/>
        <v>-1.297887425263187</v>
      </c>
      <c r="F515">
        <f t="shared" si="51"/>
        <v>-1.1638514029775244</v>
      </c>
      <c r="G515">
        <f aca="true" t="shared" si="52" ref="G515:G578">E515-M$9/K$5^2*D515</f>
        <v>-1.3053488835128657</v>
      </c>
      <c r="H515">
        <f aca="true" t="shared" si="53" ref="H515:H578">G515/O$3</f>
        <v>-1.3922009696074584</v>
      </c>
    </row>
    <row r="516" spans="1:8" ht="12.75">
      <c r="A516">
        <v>515</v>
      </c>
      <c r="B516">
        <f aca="true" ca="1" t="shared" si="54" ref="B516:C579">NORMSINV(RAND())</f>
        <v>0.27687494647033806</v>
      </c>
      <c r="C516">
        <f ca="1" t="shared" si="54"/>
        <v>-0.2625496754946114</v>
      </c>
      <c r="D516">
        <f t="shared" si="49"/>
        <v>0.27242070678081953</v>
      </c>
      <c r="E516">
        <f t="shared" si="50"/>
        <v>-0.2800616843191775</v>
      </c>
      <c r="F516">
        <f t="shared" si="51"/>
        <v>-0.0762946019844571</v>
      </c>
      <c r="G516">
        <f t="shared" si="52"/>
        <v>-0.28232843272459923</v>
      </c>
      <c r="H516">
        <f t="shared" si="53"/>
        <v>-0.30111330599155267</v>
      </c>
    </row>
    <row r="517" spans="1:8" ht="12.75">
      <c r="A517">
        <v>516</v>
      </c>
      <c r="B517">
        <f ca="1" t="shared" si="54"/>
        <v>-0.829770214797606</v>
      </c>
      <c r="C517">
        <f ca="1" t="shared" si="54"/>
        <v>0.22484885429646306</v>
      </c>
      <c r="D517">
        <f t="shared" si="49"/>
        <v>-0.8342244544871246</v>
      </c>
      <c r="E517">
        <f t="shared" si="50"/>
        <v>0.20733684547189696</v>
      </c>
      <c r="F517">
        <f t="shared" si="51"/>
        <v>-0.17296546680887448</v>
      </c>
      <c r="G517">
        <f t="shared" si="52"/>
        <v>0.21427823026719423</v>
      </c>
      <c r="H517">
        <f t="shared" si="53"/>
        <v>0.22853534691885902</v>
      </c>
    </row>
    <row r="518" spans="1:8" ht="12.75">
      <c r="A518">
        <v>517</v>
      </c>
      <c r="B518">
        <f ca="1" t="shared" si="54"/>
        <v>-0.9729119537113293</v>
      </c>
      <c r="C518">
        <f ca="1" t="shared" si="54"/>
        <v>0.40182635334975136</v>
      </c>
      <c r="D518">
        <f t="shared" si="49"/>
        <v>-0.9773661934008478</v>
      </c>
      <c r="E518">
        <f t="shared" si="50"/>
        <v>0.38431434452518526</v>
      </c>
      <c r="F518">
        <f t="shared" si="51"/>
        <v>-0.3756158479779223</v>
      </c>
      <c r="G518">
        <f t="shared" si="52"/>
        <v>0.3924467779462136</v>
      </c>
      <c r="H518">
        <f t="shared" si="53"/>
        <v>0.41855843420626515</v>
      </c>
    </row>
    <row r="519" spans="1:8" ht="12.75">
      <c r="A519">
        <v>518</v>
      </c>
      <c r="B519">
        <f ca="1" t="shared" si="54"/>
        <v>1.1431852527320294</v>
      </c>
      <c r="C519">
        <f ca="1" t="shared" si="54"/>
        <v>0.4873612579622639</v>
      </c>
      <c r="D519">
        <f t="shared" si="49"/>
        <v>1.138731013042511</v>
      </c>
      <c r="E519">
        <f t="shared" si="50"/>
        <v>0.4698492491376978</v>
      </c>
      <c r="F519">
        <f t="shared" si="51"/>
        <v>0.5350319114478338</v>
      </c>
      <c r="G519">
        <f t="shared" si="52"/>
        <v>0.4603741371371436</v>
      </c>
      <c r="H519">
        <f t="shared" si="53"/>
        <v>0.49100537657004956</v>
      </c>
    </row>
    <row r="520" spans="1:8" ht="12.75">
      <c r="A520">
        <v>519</v>
      </c>
      <c r="B520">
        <f ca="1" t="shared" si="54"/>
        <v>0.5044526491403496</v>
      </c>
      <c r="C520">
        <f ca="1" t="shared" si="54"/>
        <v>0.3108373542009898</v>
      </c>
      <c r="D520">
        <f t="shared" si="49"/>
        <v>0.49999840945083107</v>
      </c>
      <c r="E520">
        <f t="shared" si="50"/>
        <v>0.2933253453764237</v>
      </c>
      <c r="F520">
        <f t="shared" si="51"/>
        <v>0.14666220613982753</v>
      </c>
      <c r="G520">
        <f t="shared" si="52"/>
        <v>0.28916497661911056</v>
      </c>
      <c r="H520">
        <f t="shared" si="53"/>
        <v>0.3084047229904234</v>
      </c>
    </row>
    <row r="521" spans="1:8" ht="12.75">
      <c r="A521">
        <v>520</v>
      </c>
      <c r="B521">
        <f ca="1" t="shared" si="54"/>
        <v>-0.9100299859711807</v>
      </c>
      <c r="C521">
        <f ca="1" t="shared" si="54"/>
        <v>0.9739606006766333</v>
      </c>
      <c r="D521">
        <f t="shared" si="49"/>
        <v>-0.9144842256606992</v>
      </c>
      <c r="E521">
        <f t="shared" si="50"/>
        <v>0.9564485918520672</v>
      </c>
      <c r="F521">
        <f t="shared" si="51"/>
        <v>-0.8746571499041038</v>
      </c>
      <c r="G521">
        <f t="shared" si="52"/>
        <v>0.9640577992606931</v>
      </c>
      <c r="H521">
        <f t="shared" si="53"/>
        <v>1.0282019005343876</v>
      </c>
    </row>
    <row r="522" spans="1:8" ht="12.75">
      <c r="A522">
        <v>521</v>
      </c>
      <c r="B522">
        <f ca="1" t="shared" si="54"/>
        <v>0.36229637635323797</v>
      </c>
      <c r="C522">
        <f ca="1" t="shared" si="54"/>
        <v>-0.6817811756328722</v>
      </c>
      <c r="D522">
        <f t="shared" si="49"/>
        <v>0.35784213666371945</v>
      </c>
      <c r="E522">
        <f t="shared" si="50"/>
        <v>-0.6992931844574383</v>
      </c>
      <c r="F522">
        <f t="shared" si="51"/>
        <v>-0.2502365672806262</v>
      </c>
      <c r="G522">
        <f t="shared" si="52"/>
        <v>-0.7022707044200739</v>
      </c>
      <c r="H522">
        <f t="shared" si="53"/>
        <v>-0.748996661328897</v>
      </c>
    </row>
    <row r="523" spans="1:8" ht="12.75">
      <c r="A523">
        <v>522</v>
      </c>
      <c r="B523">
        <f ca="1" t="shared" si="54"/>
        <v>-0.017912593767818015</v>
      </c>
      <c r="C523">
        <f ca="1" t="shared" si="54"/>
        <v>1.1815280221544566</v>
      </c>
      <c r="D523">
        <f t="shared" si="49"/>
        <v>-0.022366833457336515</v>
      </c>
      <c r="E523">
        <f t="shared" si="50"/>
        <v>1.1640160133298905</v>
      </c>
      <c r="F523">
        <f t="shared" si="51"/>
        <v>-0.02603535231182246</v>
      </c>
      <c r="G523">
        <f t="shared" si="52"/>
        <v>1.1642021224721537</v>
      </c>
      <c r="H523">
        <f t="shared" si="53"/>
        <v>1.2416629333324272</v>
      </c>
    </row>
    <row r="524" spans="1:8" ht="12.75">
      <c r="A524">
        <v>523</v>
      </c>
      <c r="B524">
        <f ca="1" t="shared" si="54"/>
        <v>-0.4538370515150505</v>
      </c>
      <c r="C524">
        <f ca="1" t="shared" si="54"/>
        <v>0.4217202552489281</v>
      </c>
      <c r="D524">
        <f t="shared" si="49"/>
        <v>-0.458291291204569</v>
      </c>
      <c r="E524">
        <f t="shared" si="50"/>
        <v>0.404208246424362</v>
      </c>
      <c r="F524">
        <f t="shared" si="51"/>
        <v>-0.18524511916935546</v>
      </c>
      <c r="G524">
        <f t="shared" si="52"/>
        <v>0.4080215800943037</v>
      </c>
      <c r="H524">
        <f t="shared" si="53"/>
        <v>0.4351695141450344</v>
      </c>
    </row>
    <row r="525" spans="1:8" ht="12.75">
      <c r="A525">
        <v>524</v>
      </c>
      <c r="B525">
        <f ca="1" t="shared" si="54"/>
        <v>2.6420038531667327</v>
      </c>
      <c r="C525">
        <f ca="1" t="shared" si="54"/>
        <v>-0.1815686493737525</v>
      </c>
      <c r="D525">
        <f t="shared" si="49"/>
        <v>2.6375496134772143</v>
      </c>
      <c r="E525">
        <f t="shared" si="50"/>
        <v>-0.1990806581983186</v>
      </c>
      <c r="F525">
        <f t="shared" si="51"/>
        <v>-0.5250851130817646</v>
      </c>
      <c r="G525">
        <f t="shared" si="52"/>
        <v>-0.2210270860276115</v>
      </c>
      <c r="H525">
        <f t="shared" si="53"/>
        <v>-0.23573324140673615</v>
      </c>
    </row>
    <row r="526" spans="1:8" ht="12.75">
      <c r="A526">
        <v>525</v>
      </c>
      <c r="B526">
        <f ca="1" t="shared" si="54"/>
        <v>-0.49162090204705833</v>
      </c>
      <c r="C526">
        <f ca="1" t="shared" si="54"/>
        <v>0.2036467784486552</v>
      </c>
      <c r="D526">
        <f t="shared" si="49"/>
        <v>-0.49607514173657685</v>
      </c>
      <c r="E526">
        <f t="shared" si="50"/>
        <v>0.1861347696240891</v>
      </c>
      <c r="F526">
        <f t="shared" si="51"/>
        <v>-0.09233683222337508</v>
      </c>
      <c r="G526">
        <f t="shared" si="52"/>
        <v>0.19026249379670668</v>
      </c>
      <c r="H526">
        <f t="shared" si="53"/>
        <v>0.2029217105781493</v>
      </c>
    </row>
    <row r="527" spans="1:8" ht="12.75">
      <c r="A527">
        <v>526</v>
      </c>
      <c r="B527">
        <f ca="1" t="shared" si="54"/>
        <v>0.4387187585570135</v>
      </c>
      <c r="C527">
        <f ca="1" t="shared" si="54"/>
        <v>-0.3681975036856052</v>
      </c>
      <c r="D527">
        <f t="shared" si="49"/>
        <v>0.43426451886749495</v>
      </c>
      <c r="E527">
        <f t="shared" si="50"/>
        <v>-0.3857095125101713</v>
      </c>
      <c r="F527">
        <f t="shared" si="51"/>
        <v>-0.16749995587284558</v>
      </c>
      <c r="G527">
        <f t="shared" si="52"/>
        <v>-0.38932292507820393</v>
      </c>
      <c r="H527">
        <f t="shared" si="53"/>
        <v>-0.4152267341169754</v>
      </c>
    </row>
    <row r="528" spans="1:8" ht="12.75">
      <c r="A528">
        <v>527</v>
      </c>
      <c r="B528">
        <f ca="1" t="shared" si="54"/>
        <v>0.06518394050948753</v>
      </c>
      <c r="C528">
        <f ca="1" t="shared" si="54"/>
        <v>0.7698603710471938</v>
      </c>
      <c r="D528">
        <f t="shared" si="49"/>
        <v>0.060729700819969035</v>
      </c>
      <c r="E528">
        <f t="shared" si="50"/>
        <v>0.7523483622226278</v>
      </c>
      <c r="F528">
        <f t="shared" si="51"/>
        <v>0.04568989095017388</v>
      </c>
      <c r="G528">
        <f t="shared" si="52"/>
        <v>0.7518430447152984</v>
      </c>
      <c r="H528">
        <f t="shared" si="53"/>
        <v>0.8018673237980715</v>
      </c>
    </row>
    <row r="529" spans="1:8" ht="12.75">
      <c r="A529">
        <v>528</v>
      </c>
      <c r="B529">
        <f ca="1" t="shared" si="54"/>
        <v>0.6750091279060695</v>
      </c>
      <c r="C529">
        <f ca="1" t="shared" si="54"/>
        <v>-0.7587506119811265</v>
      </c>
      <c r="D529">
        <f t="shared" si="49"/>
        <v>0.670554888216551</v>
      </c>
      <c r="E529">
        <f t="shared" si="50"/>
        <v>-0.7762626208056925</v>
      </c>
      <c r="F529">
        <f t="shared" si="51"/>
        <v>-0.5205266949210481</v>
      </c>
      <c r="G529">
        <f t="shared" si="52"/>
        <v>-0.7818421497687223</v>
      </c>
      <c r="H529">
        <f t="shared" si="53"/>
        <v>-0.8338624353504239</v>
      </c>
    </row>
    <row r="530" spans="1:8" ht="12.75">
      <c r="A530">
        <v>529</v>
      </c>
      <c r="B530">
        <f ca="1" t="shared" si="54"/>
        <v>0.15423160600978647</v>
      </c>
      <c r="C530">
        <f ca="1" t="shared" si="54"/>
        <v>-1.454505708869044</v>
      </c>
      <c r="D530">
        <f t="shared" si="49"/>
        <v>0.14977736632026797</v>
      </c>
      <c r="E530">
        <f t="shared" si="50"/>
        <v>-1.4720177176936102</v>
      </c>
      <c r="F530">
        <f t="shared" si="51"/>
        <v>-0.22047493693292067</v>
      </c>
      <c r="G530">
        <f t="shared" si="52"/>
        <v>-1.4732639798088756</v>
      </c>
      <c r="H530">
        <f t="shared" si="53"/>
        <v>-1.5712883866403091</v>
      </c>
    </row>
    <row r="531" spans="1:8" ht="12.75">
      <c r="A531">
        <v>530</v>
      </c>
      <c r="B531">
        <f ca="1" t="shared" si="54"/>
        <v>-0.0355504165884524</v>
      </c>
      <c r="C531">
        <f ca="1" t="shared" si="54"/>
        <v>1.341714630971171</v>
      </c>
      <c r="D531">
        <f t="shared" si="49"/>
        <v>-0.040004656277970896</v>
      </c>
      <c r="E531">
        <f t="shared" si="50"/>
        <v>1.3242026221466048</v>
      </c>
      <c r="F531">
        <f t="shared" si="51"/>
        <v>-0.0529742707413627</v>
      </c>
      <c r="G531">
        <f t="shared" si="52"/>
        <v>1.3245354914497467</v>
      </c>
      <c r="H531">
        <f t="shared" si="53"/>
        <v>1.4126641687648511</v>
      </c>
    </row>
    <row r="532" spans="1:8" ht="12.75">
      <c r="A532">
        <v>531</v>
      </c>
      <c r="B532">
        <f ca="1" t="shared" si="54"/>
        <v>-0.27339334588203157</v>
      </c>
      <c r="C532">
        <f ca="1" t="shared" si="54"/>
        <v>-0.4322012441960634</v>
      </c>
      <c r="D532">
        <f t="shared" si="49"/>
        <v>-0.2778475855715501</v>
      </c>
      <c r="E532">
        <f t="shared" si="50"/>
        <v>-0.44971325302062953</v>
      </c>
      <c r="F532">
        <f t="shared" si="51"/>
        <v>0.12495174155130952</v>
      </c>
      <c r="G532">
        <f t="shared" si="52"/>
        <v>-0.44740134883762145</v>
      </c>
      <c r="H532">
        <f t="shared" si="53"/>
        <v>-0.4771694368628785</v>
      </c>
    </row>
    <row r="533" spans="1:8" ht="12.75">
      <c r="A533">
        <v>532</v>
      </c>
      <c r="B533">
        <f ca="1" t="shared" si="54"/>
        <v>1.1911582043101472</v>
      </c>
      <c r="C533">
        <f ca="1" t="shared" si="54"/>
        <v>-0.009830922638128937</v>
      </c>
      <c r="D533">
        <f t="shared" si="49"/>
        <v>1.1867039646206288</v>
      </c>
      <c r="E533">
        <f t="shared" si="50"/>
        <v>-0.027342931462695032</v>
      </c>
      <c r="F533">
        <f t="shared" si="51"/>
        <v>-0.03244796517113032</v>
      </c>
      <c r="G533">
        <f t="shared" si="52"/>
        <v>-0.03721721507093677</v>
      </c>
      <c r="H533">
        <f t="shared" si="53"/>
        <v>-0.03969348238028872</v>
      </c>
    </row>
    <row r="534" spans="1:8" ht="12.75">
      <c r="A534">
        <v>533</v>
      </c>
      <c r="B534">
        <f ca="1" t="shared" si="54"/>
        <v>1.4657678756341896</v>
      </c>
      <c r="C534">
        <f ca="1" t="shared" si="54"/>
        <v>-0.11080708566427139</v>
      </c>
      <c r="D534">
        <f t="shared" si="49"/>
        <v>1.4613136359446712</v>
      </c>
      <c r="E534">
        <f t="shared" si="50"/>
        <v>-0.1283190944888375</v>
      </c>
      <c r="F534">
        <f t="shared" si="51"/>
        <v>-0.18751444252861094</v>
      </c>
      <c r="G534">
        <f t="shared" si="52"/>
        <v>-0.14047834035983403</v>
      </c>
      <c r="H534">
        <f t="shared" si="53"/>
        <v>-0.1498251418666647</v>
      </c>
    </row>
    <row r="535" spans="1:8" ht="12.75">
      <c r="A535">
        <v>534</v>
      </c>
      <c r="B535">
        <f ca="1" t="shared" si="54"/>
        <v>0.4316956192192375</v>
      </c>
      <c r="C535">
        <f ca="1" t="shared" si="54"/>
        <v>0.6337167472414702</v>
      </c>
      <c r="D535">
        <f t="shared" si="49"/>
        <v>0.42724137952971897</v>
      </c>
      <c r="E535">
        <f t="shared" si="50"/>
        <v>0.6162047384169042</v>
      </c>
      <c r="F535">
        <f t="shared" si="51"/>
        <v>0.26326816251398777</v>
      </c>
      <c r="G535">
        <f t="shared" si="52"/>
        <v>0.6126497637337265</v>
      </c>
      <c r="H535">
        <f t="shared" si="53"/>
        <v>0.6534127434226803</v>
      </c>
    </row>
    <row r="536" spans="1:8" ht="12.75">
      <c r="A536">
        <v>535</v>
      </c>
      <c r="B536">
        <f ca="1" t="shared" si="54"/>
        <v>2.084686746586226</v>
      </c>
      <c r="C536">
        <f ca="1" t="shared" si="54"/>
        <v>-0.5490269734923321</v>
      </c>
      <c r="D536">
        <f t="shared" si="49"/>
        <v>2.080232506896708</v>
      </c>
      <c r="E536">
        <f t="shared" si="50"/>
        <v>-0.5665389823168981</v>
      </c>
      <c r="F536">
        <f t="shared" si="51"/>
        <v>-1.1785328074397907</v>
      </c>
      <c r="G536">
        <f t="shared" si="52"/>
        <v>-0.5838481060382033</v>
      </c>
      <c r="H536">
        <f t="shared" si="53"/>
        <v>-0.6226947520286085</v>
      </c>
    </row>
    <row r="537" spans="1:8" ht="12.75">
      <c r="A537">
        <v>536</v>
      </c>
      <c r="B537">
        <f ca="1" t="shared" si="54"/>
        <v>-1.0131619249430575</v>
      </c>
      <c r="C537">
        <f ca="1" t="shared" si="54"/>
        <v>0.20419783292875682</v>
      </c>
      <c r="D537">
        <f t="shared" si="49"/>
        <v>-1.0176161646325759</v>
      </c>
      <c r="E537">
        <f t="shared" si="50"/>
        <v>0.1866858241041907</v>
      </c>
      <c r="F537">
        <f t="shared" si="51"/>
        <v>-0.18997451231617823</v>
      </c>
      <c r="G537">
        <f t="shared" si="52"/>
        <v>0.19515316803619276</v>
      </c>
      <c r="H537">
        <f t="shared" si="53"/>
        <v>0.20813778844380265</v>
      </c>
    </row>
    <row r="538" spans="1:8" ht="12.75">
      <c r="A538">
        <v>537</v>
      </c>
      <c r="B538">
        <f ca="1" t="shared" si="54"/>
        <v>-1.0752348868211454</v>
      </c>
      <c r="C538">
        <f ca="1" t="shared" si="54"/>
        <v>-0.7182239538382718</v>
      </c>
      <c r="D538">
        <f t="shared" si="49"/>
        <v>-1.0796891265106638</v>
      </c>
      <c r="E538">
        <f t="shared" si="50"/>
        <v>-0.7357359626628378</v>
      </c>
      <c r="F538">
        <f t="shared" si="51"/>
        <v>0.7943661188699217</v>
      </c>
      <c r="G538">
        <f t="shared" si="52"/>
        <v>-0.7267521242652731</v>
      </c>
      <c r="H538">
        <f t="shared" si="53"/>
        <v>-0.7751069655367129</v>
      </c>
    </row>
    <row r="539" spans="1:8" ht="12.75">
      <c r="A539">
        <v>538</v>
      </c>
      <c r="B539">
        <f ca="1" t="shared" si="54"/>
        <v>-0.7159420213582146</v>
      </c>
      <c r="C539">
        <f ca="1" t="shared" si="54"/>
        <v>-0.44865312902163523</v>
      </c>
      <c r="D539">
        <f t="shared" si="49"/>
        <v>-0.7203962610477331</v>
      </c>
      <c r="E539">
        <f t="shared" si="50"/>
        <v>-0.46616513784620134</v>
      </c>
      <c r="F539">
        <f t="shared" si="51"/>
        <v>0.3358236223352046</v>
      </c>
      <c r="G539">
        <f t="shared" si="52"/>
        <v>-0.460170890583215</v>
      </c>
      <c r="H539">
        <f t="shared" si="53"/>
        <v>-0.49078860689795445</v>
      </c>
    </row>
    <row r="540" spans="1:8" ht="12.75">
      <c r="A540">
        <v>539</v>
      </c>
      <c r="B540">
        <f ca="1" t="shared" si="54"/>
        <v>0.8050678324790299</v>
      </c>
      <c r="C540">
        <f ca="1" t="shared" si="54"/>
        <v>1.867024948727968</v>
      </c>
      <c r="D540">
        <f t="shared" si="49"/>
        <v>0.8006135927895114</v>
      </c>
      <c r="E540">
        <f t="shared" si="50"/>
        <v>1.8495129399034018</v>
      </c>
      <c r="F540">
        <f t="shared" si="51"/>
        <v>1.4807451997267542</v>
      </c>
      <c r="G540">
        <f t="shared" si="52"/>
        <v>1.8428512231555823</v>
      </c>
      <c r="H540">
        <f t="shared" si="53"/>
        <v>1.9654663148866938</v>
      </c>
    </row>
    <row r="541" spans="1:8" ht="12.75">
      <c r="A541">
        <v>540</v>
      </c>
      <c r="B541">
        <f ca="1" t="shared" si="54"/>
        <v>0.7223779594348443</v>
      </c>
      <c r="C541">
        <f ca="1" t="shared" si="54"/>
        <v>1.0982224090136747</v>
      </c>
      <c r="D541">
        <f t="shared" si="49"/>
        <v>0.7179237197453258</v>
      </c>
      <c r="E541">
        <f t="shared" si="50"/>
        <v>1.0807104001891086</v>
      </c>
      <c r="F541">
        <f t="shared" si="51"/>
        <v>0.7758676304712244</v>
      </c>
      <c r="G541">
        <f t="shared" si="52"/>
        <v>1.0747367263587397</v>
      </c>
      <c r="H541">
        <f t="shared" si="53"/>
        <v>1.1462449092404927</v>
      </c>
    </row>
    <row r="542" spans="1:8" ht="12.75">
      <c r="A542">
        <v>541</v>
      </c>
      <c r="B542">
        <f ca="1" t="shared" si="54"/>
        <v>-1.5565601502798119</v>
      </c>
      <c r="C542">
        <f ca="1" t="shared" si="54"/>
        <v>0.6091104678849366</v>
      </c>
      <c r="D542">
        <f t="shared" si="49"/>
        <v>-1.5610143899693303</v>
      </c>
      <c r="E542">
        <f t="shared" si="50"/>
        <v>0.5915984590603706</v>
      </c>
      <c r="F542">
        <f t="shared" si="51"/>
        <v>-0.9234937076769202</v>
      </c>
      <c r="G542">
        <f t="shared" si="52"/>
        <v>0.6045872913746126</v>
      </c>
      <c r="H542">
        <f t="shared" si="53"/>
        <v>0.6448138301531605</v>
      </c>
    </row>
    <row r="543" spans="1:8" ht="12.75">
      <c r="A543">
        <v>542</v>
      </c>
      <c r="B543">
        <f ca="1" t="shared" si="54"/>
        <v>-1.3882183958681984</v>
      </c>
      <c r="C543">
        <f ca="1" t="shared" si="54"/>
        <v>-0.3572064939836368</v>
      </c>
      <c r="D543">
        <f t="shared" si="49"/>
        <v>-1.3926726355577168</v>
      </c>
      <c r="E543">
        <f t="shared" si="50"/>
        <v>-0.3747185028082029</v>
      </c>
      <c r="F543">
        <f t="shared" si="51"/>
        <v>0.5218602048981417</v>
      </c>
      <c r="G543">
        <f t="shared" si="52"/>
        <v>-0.3631304025010378</v>
      </c>
      <c r="H543">
        <f t="shared" si="53"/>
        <v>-0.3872914780417849</v>
      </c>
    </row>
    <row r="544" spans="1:8" ht="12.75">
      <c r="A544">
        <v>543</v>
      </c>
      <c r="B544">
        <f ca="1" t="shared" si="54"/>
        <v>-1.4929151840478485</v>
      </c>
      <c r="C544">
        <f ca="1" t="shared" si="54"/>
        <v>-0.4668774014232182</v>
      </c>
      <c r="D544">
        <f t="shared" si="49"/>
        <v>-1.497369423737367</v>
      </c>
      <c r="E544">
        <f t="shared" si="50"/>
        <v>-0.4843894102477843</v>
      </c>
      <c r="F544">
        <f t="shared" si="51"/>
        <v>0.7253098920872079</v>
      </c>
      <c r="G544">
        <f t="shared" si="52"/>
        <v>-0.471930152676315</v>
      </c>
      <c r="H544">
        <f t="shared" si="53"/>
        <v>-0.5033302777835378</v>
      </c>
    </row>
    <row r="545" spans="1:8" ht="12.75">
      <c r="A545">
        <v>544</v>
      </c>
      <c r="B545">
        <f ca="1" t="shared" si="54"/>
        <v>0.08089016722704792</v>
      </c>
      <c r="C545">
        <f ca="1" t="shared" si="54"/>
        <v>0.24073615324788128</v>
      </c>
      <c r="D545">
        <f t="shared" si="49"/>
        <v>0.07643592753752942</v>
      </c>
      <c r="E545">
        <f t="shared" si="50"/>
        <v>0.22322414442331517</v>
      </c>
      <c r="F545">
        <f t="shared" si="51"/>
        <v>0.01706234452776752</v>
      </c>
      <c r="G545">
        <f t="shared" si="52"/>
        <v>0.22258813911039296</v>
      </c>
      <c r="H545">
        <f t="shared" si="53"/>
        <v>0.2373981599912669</v>
      </c>
    </row>
    <row r="546" spans="1:8" ht="12.75">
      <c r="A546">
        <v>545</v>
      </c>
      <c r="B546">
        <f ca="1" t="shared" si="54"/>
        <v>1.2987131115149735</v>
      </c>
      <c r="C546">
        <f ca="1" t="shared" si="54"/>
        <v>-0.45205948912281535</v>
      </c>
      <c r="D546">
        <f t="shared" si="49"/>
        <v>1.294258871825455</v>
      </c>
      <c r="E546">
        <f t="shared" si="50"/>
        <v>-0.46957149794738146</v>
      </c>
      <c r="F546">
        <f t="shared" si="51"/>
        <v>-0.607747077174767</v>
      </c>
      <c r="G546">
        <f t="shared" si="52"/>
        <v>-0.48034072055377347</v>
      </c>
      <c r="H546">
        <f t="shared" si="53"/>
        <v>-0.5123004472928846</v>
      </c>
    </row>
    <row r="547" spans="1:8" ht="12.75">
      <c r="A547">
        <v>546</v>
      </c>
      <c r="B547">
        <f ca="1" t="shared" si="54"/>
        <v>-1.0262784031899614</v>
      </c>
      <c r="C547">
        <f ca="1" t="shared" si="54"/>
        <v>-1.4104263896032707</v>
      </c>
      <c r="D547">
        <f t="shared" si="49"/>
        <v>-1.0307326428794799</v>
      </c>
      <c r="E547">
        <f t="shared" si="50"/>
        <v>-1.4279383984278369</v>
      </c>
      <c r="F547">
        <f t="shared" si="51"/>
        <v>1.471822719280616</v>
      </c>
      <c r="G547">
        <f t="shared" si="52"/>
        <v>-1.4193619153760437</v>
      </c>
      <c r="H547">
        <f t="shared" si="53"/>
        <v>-1.5137999195223975</v>
      </c>
    </row>
    <row r="548" spans="1:8" ht="12.75">
      <c r="A548">
        <v>547</v>
      </c>
      <c r="B548">
        <f ca="1" t="shared" si="54"/>
        <v>0.24769545428164202</v>
      </c>
      <c r="C548">
        <f ca="1" t="shared" si="54"/>
        <v>0.20269948761232892</v>
      </c>
      <c r="D548">
        <f t="shared" si="49"/>
        <v>0.24324121459212353</v>
      </c>
      <c r="E548">
        <f t="shared" si="50"/>
        <v>0.18518747878776282</v>
      </c>
      <c r="F548">
        <f t="shared" si="51"/>
        <v>0.04504522726758854</v>
      </c>
      <c r="G548">
        <f t="shared" si="52"/>
        <v>0.18316352605001018</v>
      </c>
      <c r="H548">
        <f t="shared" si="53"/>
        <v>0.1953504092157381</v>
      </c>
    </row>
    <row r="549" spans="1:8" ht="12.75">
      <c r="A549">
        <v>548</v>
      </c>
      <c r="B549">
        <f ca="1" t="shared" si="54"/>
        <v>-0.3543444358484822</v>
      </c>
      <c r="C549">
        <f ca="1" t="shared" si="54"/>
        <v>1.1272569652025646</v>
      </c>
      <c r="D549">
        <f t="shared" si="49"/>
        <v>-0.3587986755380007</v>
      </c>
      <c r="E549">
        <f t="shared" si="50"/>
        <v>1.1097449563779984</v>
      </c>
      <c r="F549">
        <f t="shared" si="51"/>
        <v>-0.3981750205334022</v>
      </c>
      <c r="G549">
        <f t="shared" si="52"/>
        <v>1.1127304354748482</v>
      </c>
      <c r="H549">
        <f t="shared" si="53"/>
        <v>1.186766550112535</v>
      </c>
    </row>
    <row r="550" spans="1:8" ht="12.75">
      <c r="A550">
        <v>549</v>
      </c>
      <c r="B550">
        <f ca="1" t="shared" si="54"/>
        <v>0.7887126494680308</v>
      </c>
      <c r="C550">
        <f ca="1" t="shared" si="54"/>
        <v>0.14926852284145065</v>
      </c>
      <c r="D550">
        <f t="shared" si="49"/>
        <v>0.7842584097785122</v>
      </c>
      <c r="E550">
        <f t="shared" si="50"/>
        <v>0.13175651401688454</v>
      </c>
      <c r="F550">
        <f t="shared" si="51"/>
        <v>0.10333115416084213</v>
      </c>
      <c r="G550">
        <f t="shared" si="52"/>
        <v>0.12523088488681136</v>
      </c>
      <c r="H550">
        <f t="shared" si="53"/>
        <v>0.13356318878906093</v>
      </c>
    </row>
    <row r="551" spans="1:8" ht="12.75">
      <c r="A551">
        <v>550</v>
      </c>
      <c r="B551">
        <f ca="1" t="shared" si="54"/>
        <v>0.23810270926125882</v>
      </c>
      <c r="C551">
        <f ca="1" t="shared" si="54"/>
        <v>-0.37105617708465144</v>
      </c>
      <c r="D551">
        <f t="shared" si="49"/>
        <v>0.23364846957174032</v>
      </c>
      <c r="E551">
        <f t="shared" si="50"/>
        <v>-0.38856818590921754</v>
      </c>
      <c r="F551">
        <f t="shared" si="51"/>
        <v>-0.09078836196195615</v>
      </c>
      <c r="G551">
        <f t="shared" si="52"/>
        <v>-0.39051231967969885</v>
      </c>
      <c r="H551">
        <f t="shared" si="53"/>
        <v>-0.4164952657243959</v>
      </c>
    </row>
    <row r="552" spans="1:8" ht="12.75">
      <c r="A552">
        <v>551</v>
      </c>
      <c r="B552">
        <f ca="1" t="shared" si="54"/>
        <v>1.6280131343870212</v>
      </c>
      <c r="C552">
        <f ca="1" t="shared" si="54"/>
        <v>0.4999146924086182</v>
      </c>
      <c r="D552">
        <f t="shared" si="49"/>
        <v>1.6235588946975028</v>
      </c>
      <c r="E552">
        <f t="shared" si="50"/>
        <v>0.4824026835840521</v>
      </c>
      <c r="F552">
        <f t="shared" si="51"/>
        <v>0.7832091677588328</v>
      </c>
      <c r="G552">
        <f t="shared" si="52"/>
        <v>0.46889343320748356</v>
      </c>
      <c r="H552">
        <f t="shared" si="53"/>
        <v>0.5000915085607415</v>
      </c>
    </row>
    <row r="553" spans="1:8" ht="12.75">
      <c r="A553">
        <v>552</v>
      </c>
      <c r="B553">
        <f ca="1" t="shared" si="54"/>
        <v>1.273320975806167</v>
      </c>
      <c r="C553">
        <f ca="1" t="shared" si="54"/>
        <v>0.19320217834610026</v>
      </c>
      <c r="D553">
        <f t="shared" si="49"/>
        <v>1.2688667361166486</v>
      </c>
      <c r="E553">
        <f t="shared" si="50"/>
        <v>0.17569016952153416</v>
      </c>
      <c r="F553">
        <f t="shared" si="51"/>
        <v>0.22292741196856974</v>
      </c>
      <c r="G553">
        <f t="shared" si="52"/>
        <v>0.16513222888341958</v>
      </c>
      <c r="H553">
        <f t="shared" si="53"/>
        <v>0.17611939004862343</v>
      </c>
    </row>
    <row r="554" spans="1:8" ht="12.75">
      <c r="A554">
        <v>553</v>
      </c>
      <c r="B554">
        <f ca="1" t="shared" si="54"/>
        <v>-0.1269688347714883</v>
      </c>
      <c r="C554">
        <f ca="1" t="shared" si="54"/>
        <v>0.40928992084234206</v>
      </c>
      <c r="D554">
        <f t="shared" si="49"/>
        <v>-0.1314230744610068</v>
      </c>
      <c r="E554">
        <f t="shared" si="50"/>
        <v>0.39177791201777595</v>
      </c>
      <c r="F554">
        <f t="shared" si="51"/>
        <v>-0.05148865770328993</v>
      </c>
      <c r="G554">
        <f t="shared" si="52"/>
        <v>0.3928714524023907</v>
      </c>
      <c r="H554">
        <f t="shared" si="53"/>
        <v>0.4190113646045095</v>
      </c>
    </row>
    <row r="555" spans="1:8" ht="12.75">
      <c r="A555">
        <v>554</v>
      </c>
      <c r="B555">
        <f ca="1" t="shared" si="54"/>
        <v>2.0165757718779487</v>
      </c>
      <c r="C555">
        <f ca="1" t="shared" si="54"/>
        <v>-0.569981868503111</v>
      </c>
      <c r="D555">
        <f t="shared" si="49"/>
        <v>2.0121215321884303</v>
      </c>
      <c r="E555">
        <f t="shared" si="50"/>
        <v>-0.5874938773276771</v>
      </c>
      <c r="F555">
        <f t="shared" si="51"/>
        <v>-1.1821090805998873</v>
      </c>
      <c r="G555">
        <f t="shared" si="52"/>
        <v>-0.6042362657037285</v>
      </c>
      <c r="H555">
        <f t="shared" si="53"/>
        <v>-0.6444394488015276</v>
      </c>
    </row>
    <row r="556" spans="1:8" ht="12.75">
      <c r="A556">
        <v>555</v>
      </c>
      <c r="B556">
        <f ca="1" t="shared" si="54"/>
        <v>-0.6095204150800531</v>
      </c>
      <c r="C556">
        <f ca="1" t="shared" si="54"/>
        <v>0.9518645527983653</v>
      </c>
      <c r="D556">
        <f t="shared" si="49"/>
        <v>-0.6139746547695716</v>
      </c>
      <c r="E556">
        <f t="shared" si="50"/>
        <v>0.9343525439737993</v>
      </c>
      <c r="F556">
        <f t="shared" si="51"/>
        <v>-0.5736687806193844</v>
      </c>
      <c r="G556">
        <f t="shared" si="52"/>
        <v>0.9394612821681687</v>
      </c>
      <c r="H556">
        <f t="shared" si="53"/>
        <v>1.0019688410223393</v>
      </c>
    </row>
    <row r="557" spans="1:8" ht="12.75">
      <c r="A557">
        <v>556</v>
      </c>
      <c r="B557">
        <f ca="1" t="shared" si="54"/>
        <v>-1.3071362164907523</v>
      </c>
      <c r="C557">
        <f ca="1" t="shared" si="54"/>
        <v>-0.7695178283406574</v>
      </c>
      <c r="D557">
        <f t="shared" si="49"/>
        <v>-1.3115904561802707</v>
      </c>
      <c r="E557">
        <f t="shared" si="50"/>
        <v>-0.7870298371652235</v>
      </c>
      <c r="F557">
        <f t="shared" si="51"/>
        <v>1.0322608231550197</v>
      </c>
      <c r="G557">
        <f t="shared" si="52"/>
        <v>-0.7761164025359497</v>
      </c>
      <c r="H557">
        <f t="shared" si="53"/>
        <v>-0.8277557224632598</v>
      </c>
    </row>
    <row r="558" spans="1:8" ht="12.75">
      <c r="A558">
        <v>557</v>
      </c>
      <c r="B558">
        <f ca="1" t="shared" si="54"/>
        <v>0.5406653181559427</v>
      </c>
      <c r="C558">
        <f ca="1" t="shared" si="54"/>
        <v>-1.6063794472528663</v>
      </c>
      <c r="D558">
        <f t="shared" si="49"/>
        <v>0.5362110784664241</v>
      </c>
      <c r="E558">
        <f t="shared" si="50"/>
        <v>-1.6238914560774325</v>
      </c>
      <c r="F558">
        <f t="shared" si="51"/>
        <v>-0.8707485889756919</v>
      </c>
      <c r="G558">
        <f t="shared" si="52"/>
        <v>-1.6283531419068475</v>
      </c>
      <c r="H558">
        <f t="shared" si="53"/>
        <v>-1.7366964890836563</v>
      </c>
    </row>
    <row r="559" spans="1:8" ht="12.75">
      <c r="A559">
        <v>558</v>
      </c>
      <c r="B559">
        <f ca="1" t="shared" si="54"/>
        <v>-0.12888811923461402</v>
      </c>
      <c r="C559">
        <f ca="1" t="shared" si="54"/>
        <v>0.21225027615256603</v>
      </c>
      <c r="D559">
        <f t="shared" si="49"/>
        <v>-0.13334235892413251</v>
      </c>
      <c r="E559">
        <f t="shared" si="50"/>
        <v>0.19473826732799993</v>
      </c>
      <c r="F559">
        <f t="shared" si="51"/>
        <v>-0.025966859938313835</v>
      </c>
      <c r="G559">
        <f t="shared" si="52"/>
        <v>0.1958477776256501</v>
      </c>
      <c r="H559">
        <f t="shared" si="53"/>
        <v>0.20887861425378743</v>
      </c>
    </row>
    <row r="560" spans="1:8" ht="12.75">
      <c r="A560">
        <v>559</v>
      </c>
      <c r="B560">
        <f ca="1" t="shared" si="54"/>
        <v>1.3454316885621505</v>
      </c>
      <c r="C560">
        <f ca="1" t="shared" si="54"/>
        <v>0.5107876944361625</v>
      </c>
      <c r="D560">
        <f t="shared" si="49"/>
        <v>1.340977448872632</v>
      </c>
      <c r="E560">
        <f t="shared" si="50"/>
        <v>0.49327568561159635</v>
      </c>
      <c r="F560">
        <f t="shared" si="51"/>
        <v>0.661471570482337</v>
      </c>
      <c r="G560">
        <f t="shared" si="52"/>
        <v>0.48211772875193604</v>
      </c>
      <c r="H560">
        <f t="shared" si="53"/>
        <v>0.5141956896818961</v>
      </c>
    </row>
    <row r="561" spans="1:8" ht="12.75">
      <c r="A561">
        <v>560</v>
      </c>
      <c r="B561">
        <f ca="1" t="shared" si="54"/>
        <v>0.379008614797974</v>
      </c>
      <c r="C561">
        <f ca="1" t="shared" si="54"/>
        <v>-0.954467477875302</v>
      </c>
      <c r="D561">
        <f t="shared" si="49"/>
        <v>0.37455437510845546</v>
      </c>
      <c r="E561">
        <f t="shared" si="50"/>
        <v>-0.971979486699868</v>
      </c>
      <c r="F561">
        <f t="shared" si="51"/>
        <v>-0.36405916925910636</v>
      </c>
      <c r="G561">
        <f t="shared" si="52"/>
        <v>-0.9750960652542432</v>
      </c>
      <c r="H561">
        <f t="shared" si="53"/>
        <v>-1.0399746034593325</v>
      </c>
    </row>
    <row r="562" spans="1:8" ht="12.75">
      <c r="A562">
        <v>561</v>
      </c>
      <c r="B562">
        <f ca="1" t="shared" si="54"/>
        <v>1.740000369624001</v>
      </c>
      <c r="C562">
        <f ca="1" t="shared" si="54"/>
        <v>-1.3627729741311074</v>
      </c>
      <c r="D562">
        <f t="shared" si="49"/>
        <v>1.7355461299344825</v>
      </c>
      <c r="E562">
        <f t="shared" si="50"/>
        <v>-1.3802849829556736</v>
      </c>
      <c r="F562">
        <f t="shared" si="51"/>
        <v>-2.3955482603754024</v>
      </c>
      <c r="G562">
        <f t="shared" si="52"/>
        <v>-1.3947260526858467</v>
      </c>
      <c r="H562">
        <f t="shared" si="53"/>
        <v>-1.4875248965322925</v>
      </c>
    </row>
    <row r="563" spans="1:8" ht="12.75">
      <c r="A563">
        <v>562</v>
      </c>
      <c r="B563">
        <f ca="1" t="shared" si="54"/>
        <v>-0.8777062947786849</v>
      </c>
      <c r="C563">
        <f ca="1" t="shared" si="54"/>
        <v>-1.5942903168188365</v>
      </c>
      <c r="D563">
        <f t="shared" si="49"/>
        <v>-0.8821605344682034</v>
      </c>
      <c r="E563">
        <f t="shared" si="50"/>
        <v>-1.6118023256434026</v>
      </c>
      <c r="F563">
        <f t="shared" si="51"/>
        <v>1.4218684010466773</v>
      </c>
      <c r="G563">
        <f t="shared" si="52"/>
        <v>-1.6044620760402746</v>
      </c>
      <c r="H563">
        <f t="shared" si="53"/>
        <v>-1.7112158183721693</v>
      </c>
    </row>
    <row r="564" spans="1:8" ht="12.75">
      <c r="A564">
        <v>563</v>
      </c>
      <c r="B564">
        <f ca="1" t="shared" si="54"/>
        <v>-0.44704897253989584</v>
      </c>
      <c r="C564">
        <f ca="1" t="shared" si="54"/>
        <v>-1.9616344029175674</v>
      </c>
      <c r="D564">
        <f t="shared" si="49"/>
        <v>-0.45150321222941436</v>
      </c>
      <c r="E564">
        <f t="shared" si="50"/>
        <v>-1.9791464117421336</v>
      </c>
      <c r="F564">
        <f t="shared" si="51"/>
        <v>0.8935909623738925</v>
      </c>
      <c r="G564">
        <f t="shared" si="52"/>
        <v>-1.9753895600752474</v>
      </c>
      <c r="H564">
        <f t="shared" si="53"/>
        <v>-2.1068231609378048</v>
      </c>
    </row>
    <row r="565" spans="1:8" ht="12.75">
      <c r="A565">
        <v>564</v>
      </c>
      <c r="B565">
        <f ca="1" t="shared" si="54"/>
        <v>-1.986818966372938</v>
      </c>
      <c r="C565">
        <f ca="1" t="shared" si="54"/>
        <v>-1.5176648203464032</v>
      </c>
      <c r="D565">
        <f t="shared" si="49"/>
        <v>-1.9912732060624565</v>
      </c>
      <c r="E565">
        <f t="shared" si="50"/>
        <v>-1.5351768291709693</v>
      </c>
      <c r="F565">
        <f t="shared" si="51"/>
        <v>3.0569564864960723</v>
      </c>
      <c r="G565">
        <f t="shared" si="52"/>
        <v>-1.5186079147960694</v>
      </c>
      <c r="H565">
        <f t="shared" si="53"/>
        <v>-1.6196493045928364</v>
      </c>
    </row>
    <row r="566" spans="1:8" ht="12.75">
      <c r="A566">
        <v>565</v>
      </c>
      <c r="B566">
        <f ca="1" t="shared" si="54"/>
        <v>-0.2871310083501254</v>
      </c>
      <c r="C566">
        <f ca="1" t="shared" si="54"/>
        <v>-0.5332866018043338</v>
      </c>
      <c r="D566">
        <f t="shared" si="49"/>
        <v>-0.2915852480396439</v>
      </c>
      <c r="E566">
        <f t="shared" si="50"/>
        <v>-0.5507986106288999</v>
      </c>
      <c r="F566">
        <f t="shared" si="51"/>
        <v>0.16060474950011902</v>
      </c>
      <c r="G566">
        <f t="shared" si="52"/>
        <v>-0.5483723985988058</v>
      </c>
      <c r="H566">
        <f t="shared" si="53"/>
        <v>-0.5848586494215211</v>
      </c>
    </row>
    <row r="567" spans="1:8" ht="12.75">
      <c r="A567">
        <v>566</v>
      </c>
      <c r="B567">
        <f ca="1" t="shared" si="54"/>
        <v>-0.3625945551768722</v>
      </c>
      <c r="C567">
        <f ca="1" t="shared" si="54"/>
        <v>0.449274220890456</v>
      </c>
      <c r="D567">
        <f t="shared" si="49"/>
        <v>-0.36704879486639075</v>
      </c>
      <c r="E567">
        <f t="shared" si="50"/>
        <v>0.4317622120658899</v>
      </c>
      <c r="F567">
        <f t="shared" si="51"/>
        <v>-0.15847779960763192</v>
      </c>
      <c r="G567">
        <f t="shared" si="52"/>
        <v>0.4348163384585094</v>
      </c>
      <c r="H567">
        <f t="shared" si="53"/>
        <v>0.4637470760874445</v>
      </c>
    </row>
    <row r="568" spans="1:8" ht="12.75">
      <c r="A568">
        <v>567</v>
      </c>
      <c r="B568">
        <f ca="1" t="shared" si="54"/>
        <v>-0.8112264487346406</v>
      </c>
      <c r="C568">
        <f ca="1" t="shared" si="54"/>
        <v>-0.6633149825673903</v>
      </c>
      <c r="D568">
        <f t="shared" si="49"/>
        <v>-0.8156806884241591</v>
      </c>
      <c r="E568">
        <f t="shared" si="50"/>
        <v>-0.6808269913919563</v>
      </c>
      <c r="F568">
        <f t="shared" si="51"/>
        <v>0.55533742903634</v>
      </c>
      <c r="G568">
        <f t="shared" si="52"/>
        <v>-0.6740399048974397</v>
      </c>
      <c r="H568">
        <f t="shared" si="53"/>
        <v>-0.7188875104615552</v>
      </c>
    </row>
    <row r="569" spans="1:8" ht="12.75">
      <c r="A569">
        <v>568</v>
      </c>
      <c r="B569">
        <f ca="1" t="shared" si="54"/>
        <v>0.446115414566328</v>
      </c>
      <c r="C569">
        <f ca="1" t="shared" si="54"/>
        <v>0.9152302267563939</v>
      </c>
      <c r="D569">
        <f t="shared" si="49"/>
        <v>0.44166117487680945</v>
      </c>
      <c r="E569">
        <f t="shared" si="50"/>
        <v>0.8977182179318278</v>
      </c>
      <c r="F569">
        <f t="shared" si="51"/>
        <v>0.3964872828400867</v>
      </c>
      <c r="G569">
        <f t="shared" si="52"/>
        <v>0.8940432595348724</v>
      </c>
      <c r="H569">
        <f t="shared" si="53"/>
        <v>0.9535289059625524</v>
      </c>
    </row>
    <row r="570" spans="1:8" ht="12.75">
      <c r="A570">
        <v>569</v>
      </c>
      <c r="B570">
        <f ca="1" t="shared" si="54"/>
        <v>0.5278959935115737</v>
      </c>
      <c r="C570">
        <f ca="1" t="shared" si="54"/>
        <v>1.094132455450953</v>
      </c>
      <c r="D570">
        <f t="shared" si="49"/>
        <v>0.5234417538220552</v>
      </c>
      <c r="E570">
        <f t="shared" si="50"/>
        <v>1.076620446626387</v>
      </c>
      <c r="F570">
        <f t="shared" si="51"/>
        <v>0.5635480947828003</v>
      </c>
      <c r="G570">
        <f t="shared" si="52"/>
        <v>1.0722650113335699</v>
      </c>
      <c r="H570">
        <f t="shared" si="53"/>
        <v>1.143608737334194</v>
      </c>
    </row>
    <row r="571" spans="1:8" ht="12.75">
      <c r="A571">
        <v>570</v>
      </c>
      <c r="B571">
        <f ca="1" t="shared" si="54"/>
        <v>0.9977131902223295</v>
      </c>
      <c r="C571">
        <f ca="1" t="shared" si="54"/>
        <v>-1.053763318304553</v>
      </c>
      <c r="D571">
        <f t="shared" si="49"/>
        <v>0.993258950532811</v>
      </c>
      <c r="E571">
        <f t="shared" si="50"/>
        <v>-1.071275327129119</v>
      </c>
      <c r="F571">
        <f t="shared" si="51"/>
        <v>-1.0640538071559626</v>
      </c>
      <c r="G571">
        <f t="shared" si="52"/>
        <v>-1.0795400004312943</v>
      </c>
      <c r="H571">
        <f t="shared" si="53"/>
        <v>-1.151367771722364</v>
      </c>
    </row>
    <row r="572" spans="1:8" ht="12.75">
      <c r="A572">
        <v>571</v>
      </c>
      <c r="B572">
        <f ca="1" t="shared" si="54"/>
        <v>-0.9827701509571727</v>
      </c>
      <c r="C572">
        <f ca="1" t="shared" si="54"/>
        <v>0.2747923559224361</v>
      </c>
      <c r="D572">
        <f t="shared" si="49"/>
        <v>-0.9872243906466912</v>
      </c>
      <c r="E572">
        <f t="shared" si="50"/>
        <v>0.25728034709787</v>
      </c>
      <c r="F572">
        <f t="shared" si="51"/>
        <v>-0.2539934338890639</v>
      </c>
      <c r="G572">
        <f t="shared" si="52"/>
        <v>0.2654948082514867</v>
      </c>
      <c r="H572">
        <f t="shared" si="53"/>
        <v>0.28315964731111903</v>
      </c>
    </row>
    <row r="573" spans="1:8" ht="12.75">
      <c r="A573">
        <v>572</v>
      </c>
      <c r="B573">
        <f ca="1" t="shared" si="54"/>
        <v>0.435948633798819</v>
      </c>
      <c r="C573">
        <f ca="1" t="shared" si="54"/>
        <v>-0.07289982626463723</v>
      </c>
      <c r="D573">
        <f t="shared" si="49"/>
        <v>0.43149439410930046</v>
      </c>
      <c r="E573">
        <f t="shared" si="50"/>
        <v>-0.09041183508920332</v>
      </c>
      <c r="F573">
        <f t="shared" si="51"/>
        <v>-0.039012200002125776</v>
      </c>
      <c r="G573">
        <f t="shared" si="52"/>
        <v>-0.09400219810291731</v>
      </c>
      <c r="H573">
        <f t="shared" si="53"/>
        <v>-0.1002566846281935</v>
      </c>
    </row>
    <row r="574" spans="1:8" ht="12.75">
      <c r="A574">
        <v>573</v>
      </c>
      <c r="B574">
        <f ca="1" t="shared" si="54"/>
        <v>0.5046099922894483</v>
      </c>
      <c r="C574">
        <f ca="1" t="shared" si="54"/>
        <v>-1.215435201537229</v>
      </c>
      <c r="D574">
        <f t="shared" si="49"/>
        <v>0.5001557525999297</v>
      </c>
      <c r="E574">
        <f t="shared" si="50"/>
        <v>-1.232947210361795</v>
      </c>
      <c r="F574">
        <f t="shared" si="51"/>
        <v>-0.6166656399144875</v>
      </c>
      <c r="G574">
        <f t="shared" si="52"/>
        <v>-1.2371088883343164</v>
      </c>
      <c r="H574">
        <f t="shared" si="53"/>
        <v>-1.3194205898534137</v>
      </c>
    </row>
    <row r="575" spans="1:8" ht="12.75">
      <c r="A575">
        <v>574</v>
      </c>
      <c r="B575">
        <f ca="1" t="shared" si="54"/>
        <v>0.0638955684504191</v>
      </c>
      <c r="C575">
        <f ca="1" t="shared" si="54"/>
        <v>0.1353530833199173</v>
      </c>
      <c r="D575">
        <f t="shared" si="49"/>
        <v>0.05944132876090061</v>
      </c>
      <c r="E575">
        <f t="shared" si="50"/>
        <v>0.11784107449535121</v>
      </c>
      <c r="F575">
        <f t="shared" si="51"/>
        <v>0.007004630050615951</v>
      </c>
      <c r="G575">
        <f t="shared" si="52"/>
        <v>0.1173464772278486</v>
      </c>
      <c r="H575">
        <f t="shared" si="53"/>
        <v>0.1251541878497498</v>
      </c>
    </row>
    <row r="576" spans="1:8" ht="12.75">
      <c r="A576">
        <v>575</v>
      </c>
      <c r="B576">
        <f ca="1" t="shared" si="54"/>
        <v>-0.2936840882130185</v>
      </c>
      <c r="C576">
        <f ca="1" t="shared" si="54"/>
        <v>1.454623295938081</v>
      </c>
      <c r="D576">
        <f t="shared" si="49"/>
        <v>-0.298138327902537</v>
      </c>
      <c r="E576">
        <f t="shared" si="50"/>
        <v>1.4371112871135148</v>
      </c>
      <c r="F576">
        <f t="shared" si="51"/>
        <v>-0.4284579561498861</v>
      </c>
      <c r="G576">
        <f t="shared" si="52"/>
        <v>1.439592025774515</v>
      </c>
      <c r="H576">
        <f t="shared" si="53"/>
        <v>1.5353760511357508</v>
      </c>
    </row>
    <row r="577" spans="1:8" ht="12.75">
      <c r="A577">
        <v>576</v>
      </c>
      <c r="B577">
        <f ca="1" t="shared" si="54"/>
        <v>0.4407492853438152</v>
      </c>
      <c r="C577">
        <f ca="1" t="shared" si="54"/>
        <v>-0.17192475008641328</v>
      </c>
      <c r="D577">
        <f t="shared" si="49"/>
        <v>0.43629504565429666</v>
      </c>
      <c r="E577">
        <f t="shared" si="50"/>
        <v>-0.18943675891097939</v>
      </c>
      <c r="F577">
        <f t="shared" si="51"/>
        <v>-0.08265031937766774</v>
      </c>
      <c r="G577">
        <f t="shared" si="52"/>
        <v>-0.19306706701316773</v>
      </c>
      <c r="H577">
        <f t="shared" si="53"/>
        <v>-0.2059128875735167</v>
      </c>
    </row>
    <row r="578" spans="1:8" ht="12.75">
      <c r="A578">
        <v>577</v>
      </c>
      <c r="B578">
        <f ca="1" t="shared" si="54"/>
        <v>-1.693262192993036</v>
      </c>
      <c r="C578">
        <f ca="1" t="shared" si="54"/>
        <v>-0.014976731485007767</v>
      </c>
      <c r="D578">
        <f aca="true" t="shared" si="55" ref="D578:D641">B578-K$2</f>
        <v>-1.6977164326825545</v>
      </c>
      <c r="E578">
        <f aca="true" t="shared" si="56" ref="E578:E641">C578-M$2</f>
        <v>-0.03248874030957386</v>
      </c>
      <c r="F578">
        <f aca="true" t="shared" si="57" ref="F578:F641">D578*E578</f>
        <v>0.05515666830071965</v>
      </c>
      <c r="G578">
        <f t="shared" si="52"/>
        <v>-0.018362442561812402</v>
      </c>
      <c r="H578">
        <f t="shared" si="53"/>
        <v>-0.019584197498311588</v>
      </c>
    </row>
    <row r="579" spans="1:8" ht="12.75">
      <c r="A579">
        <v>578</v>
      </c>
      <c r="B579">
        <f ca="1" t="shared" si="54"/>
        <v>-1.7259350935574016</v>
      </c>
      <c r="C579">
        <f ca="1" t="shared" si="54"/>
        <v>0.9214662954908772</v>
      </c>
      <c r="D579">
        <f t="shared" si="55"/>
        <v>-1.73038933324692</v>
      </c>
      <c r="E579">
        <f t="shared" si="56"/>
        <v>0.9039542866663112</v>
      </c>
      <c r="F579">
        <f t="shared" si="57"/>
        <v>-1.5641928553902134</v>
      </c>
      <c r="G579">
        <f aca="true" t="shared" si="58" ref="G579:G642">E579-M$9/K$5^2*D579</f>
        <v>0.9183524479083347</v>
      </c>
      <c r="H579">
        <f aca="true" t="shared" si="59" ref="H579:H642">G579/O$3</f>
        <v>0.9794555191855459</v>
      </c>
    </row>
    <row r="580" spans="1:8" ht="12.75">
      <c r="A580">
        <v>579</v>
      </c>
      <c r="B580">
        <f aca="true" ca="1" t="shared" si="60" ref="B580:C643">NORMSINV(RAND())</f>
        <v>0.563290686878336</v>
      </c>
      <c r="C580">
        <f ca="1" t="shared" si="60"/>
        <v>-2.3210353958963275</v>
      </c>
      <c r="D580">
        <f t="shared" si="55"/>
        <v>0.5588364471888175</v>
      </c>
      <c r="E580">
        <f t="shared" si="56"/>
        <v>-2.3385474047208934</v>
      </c>
      <c r="F580">
        <f t="shared" si="57"/>
        <v>-1.3068655232368538</v>
      </c>
      <c r="G580">
        <f t="shared" si="58"/>
        <v>-2.343197350903494</v>
      </c>
      <c r="H580">
        <f t="shared" si="59"/>
        <v>-2.4991032398407222</v>
      </c>
    </row>
    <row r="581" spans="1:8" ht="12.75">
      <c r="A581">
        <v>580</v>
      </c>
      <c r="B581">
        <f ca="1" t="shared" si="60"/>
        <v>0.2765058841071494</v>
      </c>
      <c r="C581">
        <f ca="1" t="shared" si="60"/>
        <v>0.83521370847771</v>
      </c>
      <c r="D581">
        <f t="shared" si="55"/>
        <v>0.27205164441763086</v>
      </c>
      <c r="E581">
        <f t="shared" si="56"/>
        <v>0.817701699653144</v>
      </c>
      <c r="F581">
        <f t="shared" si="57"/>
        <v>0.22245709203372951</v>
      </c>
      <c r="G581">
        <f t="shared" si="58"/>
        <v>0.8154380221285417</v>
      </c>
      <c r="H581">
        <f t="shared" si="59"/>
        <v>0.8696936270455351</v>
      </c>
    </row>
    <row r="582" spans="1:8" ht="12.75">
      <c r="A582">
        <v>581</v>
      </c>
      <c r="B582">
        <f ca="1" t="shared" si="60"/>
        <v>-0.23873186294069743</v>
      </c>
      <c r="C582">
        <f ca="1" t="shared" si="60"/>
        <v>1.2042510883084132</v>
      </c>
      <c r="D582">
        <f t="shared" si="55"/>
        <v>-0.24318610263021592</v>
      </c>
      <c r="E582">
        <f t="shared" si="56"/>
        <v>1.186739079483847</v>
      </c>
      <c r="F582">
        <f t="shared" si="57"/>
        <v>-0.2885984515786468</v>
      </c>
      <c r="G582">
        <f t="shared" si="58"/>
        <v>1.1887625736479719</v>
      </c>
      <c r="H582">
        <f t="shared" si="59"/>
        <v>1.2678575272627124</v>
      </c>
    </row>
    <row r="583" spans="1:8" ht="12.75">
      <c r="A583">
        <v>582</v>
      </c>
      <c r="B583">
        <f ca="1" t="shared" si="60"/>
        <v>0.9179055337541948</v>
      </c>
      <c r="C583">
        <f ca="1" t="shared" si="60"/>
        <v>-0.7426211782716419</v>
      </c>
      <c r="D583">
        <f t="shared" si="55"/>
        <v>0.9134512940646763</v>
      </c>
      <c r="E583">
        <f t="shared" si="56"/>
        <v>-0.7601331870962079</v>
      </c>
      <c r="F583">
        <f t="shared" si="57"/>
        <v>-0.6943446434145378</v>
      </c>
      <c r="G583">
        <f t="shared" si="58"/>
        <v>-0.7677337997248119</v>
      </c>
      <c r="H583">
        <f t="shared" si="59"/>
        <v>-0.8188153786908776</v>
      </c>
    </row>
    <row r="584" spans="1:8" ht="12.75">
      <c r="A584">
        <v>583</v>
      </c>
      <c r="B584">
        <f ca="1" t="shared" si="60"/>
        <v>2.144629936144965</v>
      </c>
      <c r="C584">
        <f ca="1" t="shared" si="60"/>
        <v>-0.3849480799063595</v>
      </c>
      <c r="D584">
        <f t="shared" si="55"/>
        <v>2.140175696455447</v>
      </c>
      <c r="E584">
        <f t="shared" si="56"/>
        <v>-0.4024600887309256</v>
      </c>
      <c r="F584">
        <f t="shared" si="57"/>
        <v>-0.8613353006952296</v>
      </c>
      <c r="G584">
        <f t="shared" si="58"/>
        <v>-0.42026798558498485</v>
      </c>
      <c r="H584">
        <f t="shared" si="59"/>
        <v>-0.44823074077469227</v>
      </c>
    </row>
    <row r="585" spans="1:8" ht="12.75">
      <c r="A585">
        <v>584</v>
      </c>
      <c r="B585">
        <f ca="1" t="shared" si="60"/>
        <v>-2.771112543736913</v>
      </c>
      <c r="C585">
        <f ca="1" t="shared" si="60"/>
        <v>1.0343880364398088</v>
      </c>
      <c r="D585">
        <f t="shared" si="55"/>
        <v>-2.7755667834264313</v>
      </c>
      <c r="E585">
        <f t="shared" si="56"/>
        <v>1.0168760276152427</v>
      </c>
      <c r="F585">
        <f t="shared" si="57"/>
        <v>-2.822407325111486</v>
      </c>
      <c r="G585">
        <f t="shared" si="58"/>
        <v>1.0399708637413942</v>
      </c>
      <c r="H585">
        <f t="shared" si="59"/>
        <v>1.1091658813603336</v>
      </c>
    </row>
    <row r="586" spans="1:8" ht="12.75">
      <c r="A586">
        <v>585</v>
      </c>
      <c r="B586">
        <f ca="1" t="shared" si="60"/>
        <v>0.27352683964528135</v>
      </c>
      <c r="C586">
        <f ca="1" t="shared" si="60"/>
        <v>-0.7761004803031457</v>
      </c>
      <c r="D586">
        <f t="shared" si="55"/>
        <v>0.2690725999557628</v>
      </c>
      <c r="E586">
        <f t="shared" si="56"/>
        <v>-0.7936124891277118</v>
      </c>
      <c r="F586">
        <f t="shared" si="57"/>
        <v>-0.21353937580695795</v>
      </c>
      <c r="G586">
        <f t="shared" si="58"/>
        <v>-0.7958513787264497</v>
      </c>
      <c r="H586">
        <f t="shared" si="59"/>
        <v>-0.8488037758493057</v>
      </c>
    </row>
    <row r="587" spans="1:8" ht="12.75">
      <c r="A587">
        <v>586</v>
      </c>
      <c r="B587">
        <f ca="1" t="shared" si="60"/>
        <v>0.3667868990549904</v>
      </c>
      <c r="C587">
        <f ca="1" t="shared" si="60"/>
        <v>-0.5562805099635091</v>
      </c>
      <c r="D587">
        <f t="shared" si="55"/>
        <v>0.3623326593654719</v>
      </c>
      <c r="E587">
        <f t="shared" si="56"/>
        <v>-0.5737925187880751</v>
      </c>
      <c r="F587">
        <f t="shared" si="57"/>
        <v>-0.20790376925649576</v>
      </c>
      <c r="G587">
        <f t="shared" si="58"/>
        <v>-0.5768074033302759</v>
      </c>
      <c r="H587">
        <f t="shared" si="59"/>
        <v>-0.6151855924004823</v>
      </c>
    </row>
    <row r="588" spans="1:8" ht="12.75">
      <c r="A588">
        <v>587</v>
      </c>
      <c r="B588">
        <f ca="1" t="shared" si="60"/>
        <v>0.31590106850002253</v>
      </c>
      <c r="C588">
        <f ca="1" t="shared" si="60"/>
        <v>-0.2164977485962707</v>
      </c>
      <c r="D588">
        <f t="shared" si="55"/>
        <v>0.311446828810504</v>
      </c>
      <c r="E588">
        <f t="shared" si="56"/>
        <v>-0.2340097574208368</v>
      </c>
      <c r="F588">
        <f t="shared" si="57"/>
        <v>-0.07288159685943493</v>
      </c>
      <c r="G588">
        <f t="shared" si="58"/>
        <v>-0.23660123297687033</v>
      </c>
      <c r="H588">
        <f t="shared" si="59"/>
        <v>-0.25234362255266946</v>
      </c>
    </row>
    <row r="589" spans="1:8" ht="12.75">
      <c r="A589">
        <v>588</v>
      </c>
      <c r="B589">
        <f ca="1" t="shared" si="60"/>
        <v>-0.07812368041748335</v>
      </c>
      <c r="C589">
        <f ca="1" t="shared" si="60"/>
        <v>-0.8179930718916917</v>
      </c>
      <c r="D589">
        <f t="shared" si="55"/>
        <v>-0.08257792010700185</v>
      </c>
      <c r="E589">
        <f t="shared" si="56"/>
        <v>-0.8355050807162577</v>
      </c>
      <c r="F589">
        <f t="shared" si="57"/>
        <v>0.06899427180438127</v>
      </c>
      <c r="G589">
        <f t="shared" si="58"/>
        <v>-0.8348179693327747</v>
      </c>
      <c r="H589">
        <f t="shared" si="59"/>
        <v>-0.8903630294018353</v>
      </c>
    </row>
    <row r="590" spans="1:8" ht="12.75">
      <c r="A590">
        <v>589</v>
      </c>
      <c r="B590">
        <f ca="1" t="shared" si="60"/>
        <v>1.2489212925905941</v>
      </c>
      <c r="C590">
        <f ca="1" t="shared" si="60"/>
        <v>0.29151160601192416</v>
      </c>
      <c r="D590">
        <f t="shared" si="55"/>
        <v>1.2444670529010757</v>
      </c>
      <c r="E590">
        <f t="shared" si="56"/>
        <v>0.27399959718735806</v>
      </c>
      <c r="F590">
        <f t="shared" si="57"/>
        <v>0.34098347120783334</v>
      </c>
      <c r="G590">
        <f t="shared" si="58"/>
        <v>0.26364468055455964</v>
      </c>
      <c r="H590">
        <f t="shared" si="59"/>
        <v>0.28118642037838687</v>
      </c>
    </row>
    <row r="591" spans="1:8" ht="12.75">
      <c r="A591">
        <v>590</v>
      </c>
      <c r="B591">
        <f ca="1" t="shared" si="60"/>
        <v>0.6104960347259516</v>
      </c>
      <c r="C591">
        <f ca="1" t="shared" si="60"/>
        <v>0.8535058913920226</v>
      </c>
      <c r="D591">
        <f t="shared" si="55"/>
        <v>0.6060417950364331</v>
      </c>
      <c r="E591">
        <f t="shared" si="56"/>
        <v>0.8359938825674565</v>
      </c>
      <c r="F591">
        <f t="shared" si="57"/>
        <v>0.5066472332306584</v>
      </c>
      <c r="G591">
        <f t="shared" si="58"/>
        <v>0.8309511518266431</v>
      </c>
      <c r="H591">
        <f t="shared" si="59"/>
        <v>0.8862389311248718</v>
      </c>
    </row>
    <row r="592" spans="1:8" ht="12.75">
      <c r="A592">
        <v>591</v>
      </c>
      <c r="B592">
        <f ca="1" t="shared" si="60"/>
        <v>-0.3402161604116113</v>
      </c>
      <c r="C592">
        <f ca="1" t="shared" si="60"/>
        <v>0.17553940751287345</v>
      </c>
      <c r="D592">
        <f t="shared" si="55"/>
        <v>-0.3446704001011298</v>
      </c>
      <c r="E592">
        <f t="shared" si="56"/>
        <v>0.15802739868830734</v>
      </c>
      <c r="F592">
        <f t="shared" si="57"/>
        <v>-0.054467366732839646</v>
      </c>
      <c r="G592">
        <f t="shared" si="58"/>
        <v>0.16089531973974894</v>
      </c>
      <c r="H592">
        <f t="shared" si="59"/>
        <v>0.17160057588908395</v>
      </c>
    </row>
    <row r="593" spans="1:8" ht="12.75">
      <c r="A593">
        <v>592</v>
      </c>
      <c r="B593">
        <f ca="1" t="shared" si="60"/>
        <v>-1.910699868234567</v>
      </c>
      <c r="C593">
        <f ca="1" t="shared" si="60"/>
        <v>0.7215752274616603</v>
      </c>
      <c r="D593">
        <f t="shared" si="55"/>
        <v>-1.9151541079240855</v>
      </c>
      <c r="E593">
        <f t="shared" si="56"/>
        <v>0.7040632186370942</v>
      </c>
      <c r="F593">
        <f t="shared" si="57"/>
        <v>-1.3483895654110845</v>
      </c>
      <c r="G593">
        <f t="shared" si="58"/>
        <v>0.7199987639617255</v>
      </c>
      <c r="H593">
        <f t="shared" si="59"/>
        <v>0.767904266793519</v>
      </c>
    </row>
    <row r="594" spans="1:8" ht="12.75">
      <c r="A594">
        <v>593</v>
      </c>
      <c r="B594">
        <f ca="1" t="shared" si="60"/>
        <v>0.4495124025434233</v>
      </c>
      <c r="C594">
        <f ca="1" t="shared" si="60"/>
        <v>1.244969490700501</v>
      </c>
      <c r="D594">
        <f t="shared" si="55"/>
        <v>0.44505816285390476</v>
      </c>
      <c r="E594">
        <f t="shared" si="56"/>
        <v>1.2274574818759347</v>
      </c>
      <c r="F594">
        <f t="shared" si="57"/>
        <v>0.5462899718649836</v>
      </c>
      <c r="G594">
        <f t="shared" si="58"/>
        <v>1.2237542579437661</v>
      </c>
      <c r="H594">
        <f t="shared" si="59"/>
        <v>1.3051774019874702</v>
      </c>
    </row>
    <row r="595" spans="1:8" ht="12.75">
      <c r="A595">
        <v>594</v>
      </c>
      <c r="B595">
        <f ca="1" t="shared" si="60"/>
        <v>-0.07715046240601287</v>
      </c>
      <c r="C595">
        <f ca="1" t="shared" si="60"/>
        <v>0.18438922789106083</v>
      </c>
      <c r="D595">
        <f t="shared" si="55"/>
        <v>-0.08160470209553136</v>
      </c>
      <c r="E595">
        <f t="shared" si="56"/>
        <v>0.16687721906649472</v>
      </c>
      <c r="F595">
        <f t="shared" si="57"/>
        <v>-0.013617965748452027</v>
      </c>
      <c r="G595">
        <f t="shared" si="58"/>
        <v>0.16755623253259952</v>
      </c>
      <c r="H595">
        <f t="shared" si="59"/>
        <v>0.17870467607701346</v>
      </c>
    </row>
    <row r="596" spans="1:8" ht="12.75">
      <c r="A596">
        <v>595</v>
      </c>
      <c r="B596">
        <f ca="1" t="shared" si="60"/>
        <v>0.051998713826858584</v>
      </c>
      <c r="C596">
        <f ca="1" t="shared" si="60"/>
        <v>-0.4493499774749884</v>
      </c>
      <c r="D596">
        <f t="shared" si="55"/>
        <v>0.04754447413734009</v>
      </c>
      <c r="E596">
        <f t="shared" si="56"/>
        <v>-0.4668619862995545</v>
      </c>
      <c r="F596">
        <f t="shared" si="57"/>
        <v>-0.02219670763332639</v>
      </c>
      <c r="G596">
        <f t="shared" si="58"/>
        <v>-0.46725759264758493</v>
      </c>
      <c r="H596">
        <f t="shared" si="59"/>
        <v>-0.49834682647430556</v>
      </c>
    </row>
    <row r="597" spans="1:8" ht="12.75">
      <c r="A597">
        <v>596</v>
      </c>
      <c r="B597">
        <f ca="1" t="shared" si="60"/>
        <v>-1.5317409618755238</v>
      </c>
      <c r="C597">
        <f ca="1" t="shared" si="60"/>
        <v>1.7647790758300554</v>
      </c>
      <c r="D597">
        <f t="shared" si="55"/>
        <v>-1.5361952015650422</v>
      </c>
      <c r="E597">
        <f t="shared" si="56"/>
        <v>1.7472670670054893</v>
      </c>
      <c r="F597">
        <f t="shared" si="57"/>
        <v>-2.6841432841864576</v>
      </c>
      <c r="G597">
        <f t="shared" si="58"/>
        <v>1.76004938471075</v>
      </c>
      <c r="H597">
        <f t="shared" si="59"/>
        <v>1.8771552118366412</v>
      </c>
    </row>
    <row r="598" spans="1:8" ht="12.75">
      <c r="A598">
        <v>597</v>
      </c>
      <c r="B598">
        <f ca="1" t="shared" si="60"/>
        <v>-0.885490150273081</v>
      </c>
      <c r="C598">
        <f ca="1" t="shared" si="60"/>
        <v>0.7036112495999232</v>
      </c>
      <c r="D598">
        <f t="shared" si="55"/>
        <v>-0.8899443899625995</v>
      </c>
      <c r="E598">
        <f t="shared" si="56"/>
        <v>0.6860992407753571</v>
      </c>
      <c r="F598">
        <f t="shared" si="57"/>
        <v>-0.6105901702856279</v>
      </c>
      <c r="G598">
        <f t="shared" si="58"/>
        <v>0.693504258002938</v>
      </c>
      <c r="H598">
        <f t="shared" si="59"/>
        <v>0.7396469347109035</v>
      </c>
    </row>
    <row r="599" spans="1:8" ht="12.75">
      <c r="A599">
        <v>598</v>
      </c>
      <c r="B599">
        <f ca="1" t="shared" si="60"/>
        <v>0.9017203689700644</v>
      </c>
      <c r="C599">
        <f ca="1" t="shared" si="60"/>
        <v>0.9266537408167623</v>
      </c>
      <c r="D599">
        <f t="shared" si="55"/>
        <v>0.8972661292805458</v>
      </c>
      <c r="E599">
        <f t="shared" si="56"/>
        <v>0.9091417319921963</v>
      </c>
      <c r="F599">
        <f t="shared" si="57"/>
        <v>0.8157420828320493</v>
      </c>
      <c r="G599">
        <f t="shared" si="58"/>
        <v>0.9016757922997998</v>
      </c>
      <c r="H599">
        <f t="shared" si="59"/>
        <v>0.961669273377045</v>
      </c>
    </row>
    <row r="600" spans="1:8" ht="12.75">
      <c r="A600">
        <v>599</v>
      </c>
      <c r="B600">
        <f ca="1" t="shared" si="60"/>
        <v>-1.7965725090952347</v>
      </c>
      <c r="C600">
        <f ca="1" t="shared" si="60"/>
        <v>-0.9290065792562463</v>
      </c>
      <c r="D600">
        <f t="shared" si="55"/>
        <v>-1.801026748784753</v>
      </c>
      <c r="E600">
        <f t="shared" si="56"/>
        <v>-0.9465185880808124</v>
      </c>
      <c r="F600">
        <f t="shared" si="57"/>
        <v>1.7047052953555204</v>
      </c>
      <c r="G600">
        <f t="shared" si="58"/>
        <v>-0.9315326695756733</v>
      </c>
      <c r="H600">
        <f t="shared" si="59"/>
        <v>-0.993512693950601</v>
      </c>
    </row>
    <row r="601" spans="1:8" ht="12.75">
      <c r="A601">
        <v>600</v>
      </c>
      <c r="B601">
        <f ca="1" t="shared" si="60"/>
        <v>-0.5027304469827043</v>
      </c>
      <c r="C601">
        <f ca="1" t="shared" si="60"/>
        <v>0.24696395495358353</v>
      </c>
      <c r="D601">
        <f t="shared" si="55"/>
        <v>-0.5071846866722228</v>
      </c>
      <c r="E601">
        <f t="shared" si="56"/>
        <v>0.22945194612901743</v>
      </c>
      <c r="F601">
        <f t="shared" si="57"/>
        <v>-0.11637451340377745</v>
      </c>
      <c r="G601">
        <f t="shared" si="58"/>
        <v>0.23367211020301187</v>
      </c>
      <c r="H601">
        <f t="shared" si="59"/>
        <v>0.2492196090284913</v>
      </c>
    </row>
    <row r="602" spans="1:8" ht="12.75">
      <c r="A602">
        <v>601</v>
      </c>
      <c r="B602">
        <f ca="1" t="shared" si="60"/>
        <v>1.9992457728985364</v>
      </c>
      <c r="C602">
        <f ca="1" t="shared" si="60"/>
        <v>-2.4766565105615976</v>
      </c>
      <c r="D602">
        <f t="shared" si="55"/>
        <v>1.994791533209018</v>
      </c>
      <c r="E602">
        <f t="shared" si="56"/>
        <v>-2.4941685193861636</v>
      </c>
      <c r="F602">
        <f t="shared" si="57"/>
        <v>-4.975346244867992</v>
      </c>
      <c r="G602">
        <f t="shared" si="58"/>
        <v>-2.5107667089308676</v>
      </c>
      <c r="H602">
        <f t="shared" si="59"/>
        <v>-2.6778219147243245</v>
      </c>
    </row>
    <row r="603" spans="1:8" ht="12.75">
      <c r="A603">
        <v>602</v>
      </c>
      <c r="B603">
        <f ca="1" t="shared" si="60"/>
        <v>1.7584055200054438</v>
      </c>
      <c r="C603">
        <f ca="1" t="shared" si="60"/>
        <v>-0.42577579437296287</v>
      </c>
      <c r="D603">
        <f t="shared" si="55"/>
        <v>1.7539512803159254</v>
      </c>
      <c r="E603">
        <f t="shared" si="56"/>
        <v>-0.443287803197529</v>
      </c>
      <c r="F603">
        <f t="shared" si="57"/>
        <v>-0.7775052099667399</v>
      </c>
      <c r="G603">
        <f t="shared" si="58"/>
        <v>-0.4578820178401124</v>
      </c>
      <c r="H603">
        <f t="shared" si="59"/>
        <v>-0.48834744278274866</v>
      </c>
    </row>
    <row r="604" spans="1:8" ht="12.75">
      <c r="A604">
        <v>603</v>
      </c>
      <c r="B604">
        <f ca="1" t="shared" si="60"/>
        <v>-0.19714249834016312</v>
      </c>
      <c r="C604">
        <f ca="1" t="shared" si="60"/>
        <v>-1.1935428930414056</v>
      </c>
      <c r="D604">
        <f t="shared" si="55"/>
        <v>-0.20159673802968162</v>
      </c>
      <c r="E604">
        <f t="shared" si="56"/>
        <v>-1.2110549018659718</v>
      </c>
      <c r="F604">
        <f t="shared" si="57"/>
        <v>0.24414471779103608</v>
      </c>
      <c r="G604">
        <f t="shared" si="58"/>
        <v>-1.2093774629889238</v>
      </c>
      <c r="H604">
        <f t="shared" si="59"/>
        <v>-1.289844039291273</v>
      </c>
    </row>
    <row r="605" spans="1:8" ht="12.75">
      <c r="A605">
        <v>604</v>
      </c>
      <c r="B605">
        <f ca="1" t="shared" si="60"/>
        <v>-1.2227618824766382</v>
      </c>
      <c r="C605">
        <f ca="1" t="shared" si="60"/>
        <v>-0.3982480368114012</v>
      </c>
      <c r="D605">
        <f t="shared" si="55"/>
        <v>-1.2272161221661566</v>
      </c>
      <c r="E605">
        <f t="shared" si="56"/>
        <v>-0.4157600456359673</v>
      </c>
      <c r="F605">
        <f t="shared" si="57"/>
        <v>0.5102274309569961</v>
      </c>
      <c r="G605">
        <f t="shared" si="58"/>
        <v>-0.40554866992631494</v>
      </c>
      <c r="H605">
        <f t="shared" si="59"/>
        <v>-0.4325320675764503</v>
      </c>
    </row>
    <row r="606" spans="1:8" ht="12.75">
      <c r="A606">
        <v>605</v>
      </c>
      <c r="B606">
        <f ca="1" t="shared" si="60"/>
        <v>0.13832169737379585</v>
      </c>
      <c r="C606">
        <f ca="1" t="shared" si="60"/>
        <v>0.3124054149089377</v>
      </c>
      <c r="D606">
        <f t="shared" si="55"/>
        <v>0.13386745768427735</v>
      </c>
      <c r="E606">
        <f t="shared" si="56"/>
        <v>0.2948934060843716</v>
      </c>
      <c r="F606">
        <f t="shared" si="57"/>
        <v>0.03947663056037203</v>
      </c>
      <c r="G606">
        <f t="shared" si="58"/>
        <v>0.2937795265638701</v>
      </c>
      <c r="H606">
        <f t="shared" si="59"/>
        <v>0.313326304483723</v>
      </c>
    </row>
    <row r="607" spans="1:8" ht="12.75">
      <c r="A607">
        <v>606</v>
      </c>
      <c r="B607">
        <f ca="1" t="shared" si="60"/>
        <v>0.46471486600544365</v>
      </c>
      <c r="C607">
        <f ca="1" t="shared" si="60"/>
        <v>-0.2898930776958696</v>
      </c>
      <c r="D607">
        <f t="shared" si="55"/>
        <v>0.4602606263159251</v>
      </c>
      <c r="E607">
        <f t="shared" si="56"/>
        <v>-0.3074050865204357</v>
      </c>
      <c r="F607">
        <f t="shared" si="57"/>
        <v>-0.1414864576545969</v>
      </c>
      <c r="G607">
        <f t="shared" si="58"/>
        <v>-0.31123480656304403</v>
      </c>
      <c r="H607">
        <f t="shared" si="59"/>
        <v>-0.33194298087311996</v>
      </c>
    </row>
    <row r="608" spans="1:8" ht="12.75">
      <c r="A608">
        <v>607</v>
      </c>
      <c r="B608">
        <f ca="1" t="shared" si="60"/>
        <v>-0.8290499296111227</v>
      </c>
      <c r="C608">
        <f ca="1" t="shared" si="60"/>
        <v>-0.24845994075542643</v>
      </c>
      <c r="D608">
        <f t="shared" si="55"/>
        <v>-0.8335041693006412</v>
      </c>
      <c r="E608">
        <f t="shared" si="56"/>
        <v>-0.26597194957999254</v>
      </c>
      <c r="F608">
        <f t="shared" si="57"/>
        <v>0.22168872889194371</v>
      </c>
      <c r="G608">
        <f t="shared" si="58"/>
        <v>-0.259036558107733</v>
      </c>
      <c r="H608">
        <f t="shared" si="59"/>
        <v>-0.27627169404003266</v>
      </c>
    </row>
    <row r="609" spans="1:8" ht="12.75">
      <c r="A609">
        <v>608</v>
      </c>
      <c r="B609">
        <f ca="1" t="shared" si="60"/>
        <v>0.7707016194861316</v>
      </c>
      <c r="C609">
        <f ca="1" t="shared" si="60"/>
        <v>-0.06836011872138043</v>
      </c>
      <c r="D609">
        <f t="shared" si="55"/>
        <v>0.7662473797966131</v>
      </c>
      <c r="E609">
        <f t="shared" si="56"/>
        <v>-0.08587212754594652</v>
      </c>
      <c r="F609">
        <f t="shared" si="57"/>
        <v>-0.06579929272964208</v>
      </c>
      <c r="G609">
        <f t="shared" si="58"/>
        <v>-0.09224789114643525</v>
      </c>
      <c r="H609">
        <f t="shared" si="59"/>
        <v>-0.09838565392011893</v>
      </c>
    </row>
    <row r="610" spans="1:8" ht="12.75">
      <c r="A610">
        <v>609</v>
      </c>
      <c r="B610">
        <f ca="1" t="shared" si="60"/>
        <v>2.0256483007036934</v>
      </c>
      <c r="C610">
        <f ca="1" t="shared" si="60"/>
        <v>0.5309048053929799</v>
      </c>
      <c r="D610">
        <f t="shared" si="55"/>
        <v>2.021194061014175</v>
      </c>
      <c r="E610">
        <f t="shared" si="56"/>
        <v>0.5133927965684139</v>
      </c>
      <c r="F610">
        <f t="shared" si="57"/>
        <v>1.0376664713915367</v>
      </c>
      <c r="G610">
        <f t="shared" si="58"/>
        <v>0.49657491782126734</v>
      </c>
      <c r="H610">
        <f t="shared" si="59"/>
        <v>0.5296147955579865</v>
      </c>
    </row>
    <row r="611" spans="1:8" ht="12.75">
      <c r="A611">
        <v>610</v>
      </c>
      <c r="B611">
        <f ca="1" t="shared" si="60"/>
        <v>-0.19463006523179327</v>
      </c>
      <c r="C611">
        <f ca="1" t="shared" si="60"/>
        <v>-1.5747718712556806</v>
      </c>
      <c r="D611">
        <f t="shared" si="55"/>
        <v>-0.19908430492131177</v>
      </c>
      <c r="E611">
        <f t="shared" si="56"/>
        <v>-1.5922838800802468</v>
      </c>
      <c r="F611">
        <f t="shared" si="57"/>
        <v>0.31699872950318525</v>
      </c>
      <c r="G611">
        <f t="shared" si="58"/>
        <v>-1.5906273465661187</v>
      </c>
      <c r="H611">
        <f t="shared" si="59"/>
        <v>-1.6964605877733248</v>
      </c>
    </row>
    <row r="612" spans="1:8" ht="12.75">
      <c r="A612">
        <v>611</v>
      </c>
      <c r="B612">
        <f ca="1" t="shared" si="60"/>
        <v>-0.7016490143153362</v>
      </c>
      <c r="C612">
        <f ca="1" t="shared" si="60"/>
        <v>-0.34337594141998196</v>
      </c>
      <c r="D612">
        <f t="shared" si="55"/>
        <v>-0.7061032540048547</v>
      </c>
      <c r="E612">
        <f t="shared" si="56"/>
        <v>-0.36088795024454806</v>
      </c>
      <c r="F612">
        <f t="shared" si="57"/>
        <v>0.2548241559988175</v>
      </c>
      <c r="G612">
        <f t="shared" si="58"/>
        <v>-0.3550126317197842</v>
      </c>
      <c r="H612">
        <f t="shared" si="59"/>
        <v>-0.37863358704003347</v>
      </c>
    </row>
    <row r="613" spans="1:8" ht="12.75">
      <c r="A613">
        <v>612</v>
      </c>
      <c r="B613">
        <f ca="1" t="shared" si="60"/>
        <v>1.794275736581668</v>
      </c>
      <c r="C613">
        <f ca="1" t="shared" si="60"/>
        <v>-0.5596954637177587</v>
      </c>
      <c r="D613">
        <f t="shared" si="55"/>
        <v>1.7898214968921495</v>
      </c>
      <c r="E613">
        <f t="shared" si="56"/>
        <v>-0.5772074725423247</v>
      </c>
      <c r="F613">
        <f t="shared" si="57"/>
        <v>-1.033098342523038</v>
      </c>
      <c r="G613">
        <f t="shared" si="58"/>
        <v>-0.5921001547910865</v>
      </c>
      <c r="H613">
        <f t="shared" si="59"/>
        <v>-0.6314958552586468</v>
      </c>
    </row>
    <row r="614" spans="1:8" ht="12.75">
      <c r="A614">
        <v>613</v>
      </c>
      <c r="B614">
        <f ca="1" t="shared" si="60"/>
        <v>-0.7208512722619729</v>
      </c>
      <c r="C614">
        <f ca="1" t="shared" si="60"/>
        <v>1.0091211290184883</v>
      </c>
      <c r="D614">
        <f t="shared" si="55"/>
        <v>-0.7253055119514914</v>
      </c>
      <c r="E614">
        <f t="shared" si="56"/>
        <v>0.9916091201939222</v>
      </c>
      <c r="F614">
        <f t="shared" si="57"/>
        <v>-0.7192195605780207</v>
      </c>
      <c r="G614">
        <f t="shared" si="58"/>
        <v>0.997644216175016</v>
      </c>
      <c r="H614">
        <f t="shared" si="59"/>
        <v>1.0640230076608792</v>
      </c>
    </row>
    <row r="615" spans="1:8" ht="12.75">
      <c r="A615">
        <v>614</v>
      </c>
      <c r="B615">
        <f ca="1" t="shared" si="60"/>
        <v>1.0359502160421226</v>
      </c>
      <c r="C615">
        <f ca="1" t="shared" si="60"/>
        <v>0.8465241828967296</v>
      </c>
      <c r="D615">
        <f t="shared" si="55"/>
        <v>1.0314959763526041</v>
      </c>
      <c r="E615">
        <f t="shared" si="56"/>
        <v>0.8290121740721635</v>
      </c>
      <c r="F615">
        <f t="shared" si="57"/>
        <v>0.8551227219027614</v>
      </c>
      <c r="G615">
        <f t="shared" si="58"/>
        <v>0.8204293395026996</v>
      </c>
      <c r="H615">
        <f t="shared" si="59"/>
        <v>0.8750170443906519</v>
      </c>
    </row>
    <row r="616" spans="1:8" ht="12.75">
      <c r="A616">
        <v>615</v>
      </c>
      <c r="B616">
        <f ca="1" t="shared" si="60"/>
        <v>-0.6490851228667684</v>
      </c>
      <c r="C616">
        <f ca="1" t="shared" si="60"/>
        <v>0.9631368689205884</v>
      </c>
      <c r="D616">
        <f t="shared" si="55"/>
        <v>-0.653539362556287</v>
      </c>
      <c r="E616">
        <f t="shared" si="56"/>
        <v>0.9456248600960223</v>
      </c>
      <c r="F616">
        <f t="shared" si="57"/>
        <v>-0.6180030682845324</v>
      </c>
      <c r="G616">
        <f t="shared" si="58"/>
        <v>0.9510628068859728</v>
      </c>
      <c r="H616">
        <f t="shared" si="59"/>
        <v>1.0143422793919998</v>
      </c>
    </row>
    <row r="617" spans="1:8" ht="12.75">
      <c r="A617">
        <v>616</v>
      </c>
      <c r="B617">
        <f ca="1" t="shared" si="60"/>
        <v>0.6137312617909354</v>
      </c>
      <c r="C617">
        <f ca="1" t="shared" si="60"/>
        <v>-0.7745784388920598</v>
      </c>
      <c r="D617">
        <f t="shared" si="55"/>
        <v>0.6092770221014169</v>
      </c>
      <c r="E617">
        <f t="shared" si="56"/>
        <v>-0.7920904477166258</v>
      </c>
      <c r="F617">
        <f t="shared" si="57"/>
        <v>-0.48260250921976383</v>
      </c>
      <c r="G617">
        <f t="shared" si="58"/>
        <v>-0.797160098018281</v>
      </c>
      <c r="H617">
        <f t="shared" si="59"/>
        <v>-0.8501995714791516</v>
      </c>
    </row>
    <row r="618" spans="1:8" ht="12.75">
      <c r="A618">
        <v>617</v>
      </c>
      <c r="B618">
        <f ca="1" t="shared" si="60"/>
        <v>-0.2745047050559162</v>
      </c>
      <c r="C618">
        <f ca="1" t="shared" si="60"/>
        <v>-0.7501834287752236</v>
      </c>
      <c r="D618">
        <f t="shared" si="55"/>
        <v>-0.2789589447454347</v>
      </c>
      <c r="E618">
        <f t="shared" si="56"/>
        <v>-0.7676954375997896</v>
      </c>
      <c r="F618">
        <f t="shared" si="57"/>
        <v>0.21415550915872203</v>
      </c>
      <c r="G618">
        <f t="shared" si="58"/>
        <v>-0.7653742860593944</v>
      </c>
      <c r="H618">
        <f t="shared" si="59"/>
        <v>-0.8162988735218104</v>
      </c>
    </row>
    <row r="619" spans="1:8" ht="12.75">
      <c r="A619">
        <v>618</v>
      </c>
      <c r="B619">
        <f ca="1" t="shared" si="60"/>
        <v>1.6458889246354165</v>
      </c>
      <c r="C619">
        <f ca="1" t="shared" si="60"/>
        <v>-0.1930672503007429</v>
      </c>
      <c r="D619">
        <f t="shared" si="55"/>
        <v>1.641434684945898</v>
      </c>
      <c r="E619">
        <f t="shared" si="56"/>
        <v>-0.210579259125309</v>
      </c>
      <c r="F619">
        <f t="shared" si="57"/>
        <v>-0.3456520998584922</v>
      </c>
      <c r="G619">
        <f t="shared" si="58"/>
        <v>-0.22423724973355827</v>
      </c>
      <c r="H619">
        <f t="shared" si="59"/>
        <v>-0.23915699507172614</v>
      </c>
    </row>
    <row r="620" spans="1:8" ht="12.75">
      <c r="A620">
        <v>619</v>
      </c>
      <c r="B620">
        <f ca="1" t="shared" si="60"/>
        <v>-0.5249992466838056</v>
      </c>
      <c r="C620">
        <f ca="1" t="shared" si="60"/>
        <v>1.3250536216851416</v>
      </c>
      <c r="D620">
        <f t="shared" si="55"/>
        <v>-0.5294534863733241</v>
      </c>
      <c r="E620">
        <f t="shared" si="56"/>
        <v>1.3075416128605755</v>
      </c>
      <c r="F620">
        <f t="shared" si="57"/>
        <v>-0.6922824655072309</v>
      </c>
      <c r="G620">
        <f t="shared" si="58"/>
        <v>1.3119470703610852</v>
      </c>
      <c r="H620">
        <f t="shared" si="59"/>
        <v>1.3992381703464836</v>
      </c>
    </row>
    <row r="621" spans="1:8" ht="12.75">
      <c r="A621">
        <v>620</v>
      </c>
      <c r="B621">
        <f ca="1" t="shared" si="60"/>
        <v>0.31365617451318484</v>
      </c>
      <c r="C621">
        <f ca="1" t="shared" si="60"/>
        <v>-0.11935121863227163</v>
      </c>
      <c r="D621">
        <f t="shared" si="55"/>
        <v>0.3092019348236663</v>
      </c>
      <c r="E621">
        <f t="shared" si="56"/>
        <v>-0.13686322745683774</v>
      </c>
      <c r="F621">
        <f t="shared" si="57"/>
        <v>-0.04231837473586576</v>
      </c>
      <c r="G621">
        <f t="shared" si="58"/>
        <v>-0.13943602377983816</v>
      </c>
      <c r="H621">
        <f t="shared" si="59"/>
        <v>-0.14871347419556438</v>
      </c>
    </row>
    <row r="622" spans="1:8" ht="12.75">
      <c r="A622">
        <v>621</v>
      </c>
      <c r="B622">
        <f ca="1" t="shared" si="60"/>
        <v>2.055387075574089</v>
      </c>
      <c r="C622">
        <f ca="1" t="shared" si="60"/>
        <v>-0.5898574671945667</v>
      </c>
      <c r="D622">
        <f t="shared" si="55"/>
        <v>2.0509328358845704</v>
      </c>
      <c r="E622">
        <f t="shared" si="56"/>
        <v>-0.6073694760191327</v>
      </c>
      <c r="F622">
        <f t="shared" si="57"/>
        <v>-1.2456740018816455</v>
      </c>
      <c r="G622">
        <f t="shared" si="58"/>
        <v>-0.624434804093143</v>
      </c>
      <c r="H622">
        <f t="shared" si="59"/>
        <v>-0.6659819077453164</v>
      </c>
    </row>
    <row r="623" spans="1:8" ht="12.75">
      <c r="A623">
        <v>622</v>
      </c>
      <c r="B623">
        <f ca="1" t="shared" si="60"/>
        <v>-0.755939735404972</v>
      </c>
      <c r="C623">
        <f ca="1" t="shared" si="60"/>
        <v>0.3423949948709656</v>
      </c>
      <c r="D623">
        <f t="shared" si="55"/>
        <v>-0.7603939750944905</v>
      </c>
      <c r="E623">
        <f t="shared" si="56"/>
        <v>0.3248829860463995</v>
      </c>
      <c r="F623">
        <f t="shared" si="57"/>
        <v>-0.24703906520038957</v>
      </c>
      <c r="G623">
        <f t="shared" si="58"/>
        <v>0.3312100448478602</v>
      </c>
      <c r="H623">
        <f t="shared" si="59"/>
        <v>0.35324728232042496</v>
      </c>
    </row>
    <row r="624" spans="1:8" ht="12.75">
      <c r="A624">
        <v>623</v>
      </c>
      <c r="B624">
        <f ca="1" t="shared" si="60"/>
        <v>-0.23130235076667421</v>
      </c>
      <c r="C624">
        <f ca="1" t="shared" si="60"/>
        <v>-0.09294377564122147</v>
      </c>
      <c r="D624">
        <f t="shared" si="55"/>
        <v>-0.2357565904561927</v>
      </c>
      <c r="E624">
        <f t="shared" si="56"/>
        <v>-0.11045578446578756</v>
      </c>
      <c r="F624">
        <f t="shared" si="57"/>
        <v>0.026040679141818172</v>
      </c>
      <c r="G624">
        <f t="shared" si="58"/>
        <v>-0.10849410951897744</v>
      </c>
      <c r="H624">
        <f t="shared" si="59"/>
        <v>-0.11571282312092271</v>
      </c>
    </row>
    <row r="625" spans="1:8" ht="12.75">
      <c r="A625">
        <v>624</v>
      </c>
      <c r="B625">
        <f ca="1" t="shared" si="60"/>
        <v>-0.3239340155419753</v>
      </c>
      <c r="C625">
        <f ca="1" t="shared" si="60"/>
        <v>-1.9860537504184066</v>
      </c>
      <c r="D625">
        <f t="shared" si="55"/>
        <v>-0.32838825523149384</v>
      </c>
      <c r="E625">
        <f t="shared" si="56"/>
        <v>-2.0035657592429725</v>
      </c>
      <c r="F625">
        <f t="shared" si="57"/>
        <v>0.657947463919363</v>
      </c>
      <c r="G625">
        <f t="shared" si="58"/>
        <v>-2.000833318076141</v>
      </c>
      <c r="H625">
        <f t="shared" si="59"/>
        <v>-2.1339598329851843</v>
      </c>
    </row>
    <row r="626" spans="1:8" ht="12.75">
      <c r="A626">
        <v>625</v>
      </c>
      <c r="B626">
        <f ca="1" t="shared" si="60"/>
        <v>0.6552032045557197</v>
      </c>
      <c r="C626">
        <f ca="1" t="shared" si="60"/>
        <v>-0.05417628826424757</v>
      </c>
      <c r="D626">
        <f t="shared" si="55"/>
        <v>0.6507489648662012</v>
      </c>
      <c r="E626">
        <f t="shared" si="56"/>
        <v>-0.07168829708881366</v>
      </c>
      <c r="F626">
        <f t="shared" si="57"/>
        <v>-0.046651085123566194</v>
      </c>
      <c r="G626">
        <f t="shared" si="58"/>
        <v>-0.07710302563816404</v>
      </c>
      <c r="H626">
        <f t="shared" si="59"/>
        <v>-0.08223311668543877</v>
      </c>
    </row>
    <row r="627" spans="1:8" ht="12.75">
      <c r="A627">
        <v>626</v>
      </c>
      <c r="B627">
        <f ca="1" t="shared" si="60"/>
        <v>1.079017309853013</v>
      </c>
      <c r="C627">
        <f ca="1" t="shared" si="60"/>
        <v>0.2569394344592727</v>
      </c>
      <c r="D627">
        <f t="shared" si="55"/>
        <v>1.0745630701634945</v>
      </c>
      <c r="E627">
        <f t="shared" si="56"/>
        <v>0.2394274256347066</v>
      </c>
      <c r="F627">
        <f t="shared" si="57"/>
        <v>0.25727986957137206</v>
      </c>
      <c r="G627">
        <f t="shared" si="58"/>
        <v>0.2304862399421743</v>
      </c>
      <c r="H627">
        <f t="shared" si="59"/>
        <v>0.2458217651859735</v>
      </c>
    </row>
    <row r="628" spans="1:8" ht="12.75">
      <c r="A628">
        <v>627</v>
      </c>
      <c r="B628">
        <f ca="1" t="shared" si="60"/>
        <v>-0.284697210026307</v>
      </c>
      <c r="C628">
        <f ca="1" t="shared" si="60"/>
        <v>0.6335909846371224</v>
      </c>
      <c r="D628">
        <f t="shared" si="55"/>
        <v>-0.2891514497158255</v>
      </c>
      <c r="E628">
        <f t="shared" si="56"/>
        <v>0.6160789758125563</v>
      </c>
      <c r="F628">
        <f t="shared" si="57"/>
        <v>-0.17814012899564166</v>
      </c>
      <c r="G628">
        <f t="shared" si="58"/>
        <v>0.6184849367812137</v>
      </c>
      <c r="H628">
        <f t="shared" si="59"/>
        <v>0.6596361628296645</v>
      </c>
    </row>
    <row r="629" spans="1:8" ht="12.75">
      <c r="A629">
        <v>628</v>
      </c>
      <c r="B629">
        <f ca="1" t="shared" si="60"/>
        <v>-0.3570396011884325</v>
      </c>
      <c r="C629">
        <f ca="1" t="shared" si="60"/>
        <v>-1.166475284975752</v>
      </c>
      <c r="D629">
        <f t="shared" si="55"/>
        <v>-0.361493840877951</v>
      </c>
      <c r="E629">
        <f t="shared" si="56"/>
        <v>-1.1839872938003182</v>
      </c>
      <c r="F629">
        <f t="shared" si="57"/>
        <v>0.42800411438656805</v>
      </c>
      <c r="G629">
        <f t="shared" si="58"/>
        <v>-1.1809793888687774</v>
      </c>
      <c r="H629">
        <f t="shared" si="59"/>
        <v>-1.2595564841216111</v>
      </c>
    </row>
    <row r="630" spans="1:8" ht="12.75">
      <c r="A630">
        <v>629</v>
      </c>
      <c r="B630">
        <f ca="1" t="shared" si="60"/>
        <v>0.19461431596566303</v>
      </c>
      <c r="C630">
        <f ca="1" t="shared" si="60"/>
        <v>0.9102066096829213</v>
      </c>
      <c r="D630">
        <f t="shared" si="55"/>
        <v>0.19016007627614454</v>
      </c>
      <c r="E630">
        <f t="shared" si="56"/>
        <v>0.8926946008583553</v>
      </c>
      <c r="F630">
        <f t="shared" si="57"/>
        <v>0.16975487339052725</v>
      </c>
      <c r="G630">
        <f t="shared" si="58"/>
        <v>0.8911123237445211</v>
      </c>
      <c r="H630">
        <f t="shared" si="59"/>
        <v>0.9504029587918593</v>
      </c>
    </row>
    <row r="631" spans="1:8" ht="12.75">
      <c r="A631">
        <v>630</v>
      </c>
      <c r="B631">
        <f ca="1" t="shared" si="60"/>
        <v>-0.34330575990907697</v>
      </c>
      <c r="C631">
        <f ca="1" t="shared" si="60"/>
        <v>-1.0822183169355113</v>
      </c>
      <c r="D631">
        <f t="shared" si="55"/>
        <v>-0.3477599995985955</v>
      </c>
      <c r="E631">
        <f t="shared" si="56"/>
        <v>-1.0997303257600775</v>
      </c>
      <c r="F631">
        <f t="shared" si="57"/>
        <v>0.38244221764488784</v>
      </c>
      <c r="G631">
        <f t="shared" si="58"/>
        <v>-1.096836696880413</v>
      </c>
      <c r="H631">
        <f t="shared" si="59"/>
        <v>-1.169815313120389</v>
      </c>
    </row>
    <row r="632" spans="1:8" ht="12.75">
      <c r="A632">
        <v>631</v>
      </c>
      <c r="B632">
        <f ca="1" t="shared" si="60"/>
        <v>0.1316873869446547</v>
      </c>
      <c r="C632">
        <f ca="1" t="shared" si="60"/>
        <v>-1.2871135217157925</v>
      </c>
      <c r="D632">
        <f t="shared" si="55"/>
        <v>0.1272331472551362</v>
      </c>
      <c r="E632">
        <f t="shared" si="56"/>
        <v>-1.3046255305403587</v>
      </c>
      <c r="F632">
        <f t="shared" si="57"/>
        <v>-0.16599161224005166</v>
      </c>
      <c r="G632">
        <f t="shared" si="58"/>
        <v>-1.305684207529584</v>
      </c>
      <c r="H632">
        <f t="shared" si="59"/>
        <v>-1.392558604586968</v>
      </c>
    </row>
    <row r="633" spans="1:8" ht="12.75">
      <c r="A633">
        <v>632</v>
      </c>
      <c r="B633">
        <f ca="1" t="shared" si="60"/>
        <v>-0.06262358275642987</v>
      </c>
      <c r="C633">
        <f ca="1" t="shared" si="60"/>
        <v>0.9227704436695345</v>
      </c>
      <c r="D633">
        <f t="shared" si="55"/>
        <v>-0.06707782244594837</v>
      </c>
      <c r="E633">
        <f t="shared" si="56"/>
        <v>0.9052584348449685</v>
      </c>
      <c r="F633">
        <f t="shared" si="57"/>
        <v>-0.06072276456022792</v>
      </c>
      <c r="G633">
        <f t="shared" si="58"/>
        <v>0.9058165735740881</v>
      </c>
      <c r="H633">
        <f t="shared" si="59"/>
        <v>0.9660855637480015</v>
      </c>
    </row>
    <row r="634" spans="1:8" ht="12.75">
      <c r="A634">
        <v>633</v>
      </c>
      <c r="B634">
        <f ca="1" t="shared" si="60"/>
        <v>0.5758496879656694</v>
      </c>
      <c r="C634">
        <f ca="1" t="shared" si="60"/>
        <v>0.01179979711994757</v>
      </c>
      <c r="D634">
        <f t="shared" si="55"/>
        <v>0.5713954482761509</v>
      </c>
      <c r="E634">
        <f t="shared" si="56"/>
        <v>-0.005712211704618525</v>
      </c>
      <c r="F634">
        <f t="shared" si="57"/>
        <v>-0.003263931767608778</v>
      </c>
      <c r="G634">
        <f t="shared" si="58"/>
        <v>-0.010466658371138964</v>
      </c>
      <c r="H634">
        <f t="shared" si="59"/>
        <v>-0.011163063083667981</v>
      </c>
    </row>
    <row r="635" spans="1:8" ht="12.75">
      <c r="A635">
        <v>634</v>
      </c>
      <c r="B635">
        <f ca="1" t="shared" si="60"/>
        <v>-0.43821695499068636</v>
      </c>
      <c r="C635">
        <f ca="1" t="shared" si="60"/>
        <v>-0.6298187394316059</v>
      </c>
      <c r="D635">
        <f t="shared" si="55"/>
        <v>-0.4426711946802049</v>
      </c>
      <c r="E635">
        <f t="shared" si="56"/>
        <v>-0.647330748256172</v>
      </c>
      <c r="F635">
        <f t="shared" si="57"/>
        <v>0.2865546756837906</v>
      </c>
      <c r="G635">
        <f t="shared" si="58"/>
        <v>-0.6436473857228135</v>
      </c>
      <c r="H635">
        <f t="shared" si="59"/>
        <v>-0.6864728087690396</v>
      </c>
    </row>
    <row r="636" spans="1:8" ht="12.75">
      <c r="A636">
        <v>635</v>
      </c>
      <c r="B636">
        <f ca="1" t="shared" si="60"/>
        <v>0.3892251948616403</v>
      </c>
      <c r="C636">
        <f ca="1" t="shared" si="60"/>
        <v>0.6198916429651078</v>
      </c>
      <c r="D636">
        <f t="shared" si="55"/>
        <v>0.3847709551721218</v>
      </c>
      <c r="E636">
        <f t="shared" si="56"/>
        <v>0.6023796341405417</v>
      </c>
      <c r="F636">
        <f t="shared" si="57"/>
        <v>0.2317781872044895</v>
      </c>
      <c r="G636">
        <f t="shared" si="58"/>
        <v>0.5991780458347352</v>
      </c>
      <c r="H636">
        <f t="shared" si="59"/>
        <v>0.6390446775683006</v>
      </c>
    </row>
    <row r="637" spans="1:8" ht="12.75">
      <c r="A637">
        <v>636</v>
      </c>
      <c r="B637">
        <f ca="1" t="shared" si="60"/>
        <v>2.2428719697916035</v>
      </c>
      <c r="C637">
        <f ca="1" t="shared" si="60"/>
        <v>1.2512983681399596</v>
      </c>
      <c r="D637">
        <f t="shared" si="55"/>
        <v>2.238417730102085</v>
      </c>
      <c r="E637">
        <f t="shared" si="56"/>
        <v>1.2337863593153935</v>
      </c>
      <c r="F637">
        <f t="shared" si="57"/>
        <v>2.7617292618496787</v>
      </c>
      <c r="G637">
        <f t="shared" si="58"/>
        <v>1.2151610136860724</v>
      </c>
      <c r="H637">
        <f t="shared" si="59"/>
        <v>1.2960124016272299</v>
      </c>
    </row>
    <row r="638" spans="1:8" ht="12.75">
      <c r="A638">
        <v>637</v>
      </c>
      <c r="B638">
        <f ca="1" t="shared" si="60"/>
        <v>-0.26795523408802313</v>
      </c>
      <c r="C638">
        <f ca="1" t="shared" si="60"/>
        <v>1.4465298812637633</v>
      </c>
      <c r="D638">
        <f t="shared" si="55"/>
        <v>-0.27240947377754166</v>
      </c>
      <c r="E638">
        <f t="shared" si="56"/>
        <v>1.429017872439197</v>
      </c>
      <c r="F638">
        <f t="shared" si="57"/>
        <v>-0.38927800664986384</v>
      </c>
      <c r="G638">
        <f t="shared" si="58"/>
        <v>1.4312845273774497</v>
      </c>
      <c r="H638">
        <f t="shared" si="59"/>
        <v>1.5265158088897992</v>
      </c>
    </row>
    <row r="639" spans="1:8" ht="12.75">
      <c r="A639">
        <v>638</v>
      </c>
      <c r="B639">
        <f ca="1" t="shared" si="60"/>
        <v>-0.2601328925589871</v>
      </c>
      <c r="C639">
        <f ca="1" t="shared" si="60"/>
        <v>1.2795646533652647</v>
      </c>
      <c r="D639">
        <f t="shared" si="55"/>
        <v>-0.2645871322485056</v>
      </c>
      <c r="E639">
        <f t="shared" si="56"/>
        <v>1.2620526445406985</v>
      </c>
      <c r="F639">
        <f t="shared" si="57"/>
        <v>-0.33392288996566605</v>
      </c>
      <c r="G639">
        <f t="shared" si="58"/>
        <v>1.2642542116212874</v>
      </c>
      <c r="H639">
        <f t="shared" si="59"/>
        <v>1.3483720417432152</v>
      </c>
    </row>
    <row r="640" spans="1:8" ht="12.75">
      <c r="A640">
        <v>639</v>
      </c>
      <c r="B640">
        <f ca="1" t="shared" si="60"/>
        <v>0.5435287846103412</v>
      </c>
      <c r="C640">
        <f ca="1" t="shared" si="60"/>
        <v>-0.7411881248787076</v>
      </c>
      <c r="D640">
        <f t="shared" si="55"/>
        <v>0.5390745449208226</v>
      </c>
      <c r="E640">
        <f t="shared" si="56"/>
        <v>-0.7587001337032736</v>
      </c>
      <c r="F640">
        <f t="shared" si="57"/>
        <v>-0.4089959293074595</v>
      </c>
      <c r="G640">
        <f t="shared" si="58"/>
        <v>-0.7631856457612313</v>
      </c>
      <c r="H640">
        <f t="shared" si="59"/>
        <v>-0.8139646108708747</v>
      </c>
    </row>
    <row r="641" spans="1:8" ht="12.75">
      <c r="A641">
        <v>640</v>
      </c>
      <c r="B641">
        <f ca="1" t="shared" si="60"/>
        <v>-1.4667950976205448</v>
      </c>
      <c r="C641">
        <f ca="1" t="shared" si="60"/>
        <v>-1.0452519278175996</v>
      </c>
      <c r="D641">
        <f t="shared" si="55"/>
        <v>-1.4712493373100632</v>
      </c>
      <c r="E641">
        <f t="shared" si="56"/>
        <v>-1.0627639366421657</v>
      </c>
      <c r="F641">
        <f t="shared" si="57"/>
        <v>1.5635907375018203</v>
      </c>
      <c r="G641">
        <f t="shared" si="58"/>
        <v>-1.0505220181450943</v>
      </c>
      <c r="H641">
        <f t="shared" si="59"/>
        <v>-1.1204190624652794</v>
      </c>
    </row>
    <row r="642" spans="1:8" ht="12.75">
      <c r="A642">
        <v>641</v>
      </c>
      <c r="B642">
        <f ca="1" t="shared" si="60"/>
        <v>0.9368586841816922</v>
      </c>
      <c r="C642">
        <f ca="1" t="shared" si="60"/>
        <v>1.0802350602774724</v>
      </c>
      <c r="D642">
        <f aca="true" t="shared" si="61" ref="D642:D705">B642-K$2</f>
        <v>0.9324044444921736</v>
      </c>
      <c r="E642">
        <f aca="true" t="shared" si="62" ref="E642:E705">C642-M$2</f>
        <v>1.0627230514529062</v>
      </c>
      <c r="F642">
        <f aca="true" t="shared" si="63" ref="F642:F705">D642*E642</f>
        <v>0.9908876964389747</v>
      </c>
      <c r="G642">
        <f t="shared" si="58"/>
        <v>1.0549647341328456</v>
      </c>
      <c r="H642">
        <f t="shared" si="59"/>
        <v>1.1251573769373406</v>
      </c>
    </row>
    <row r="643" spans="1:8" ht="12.75">
      <c r="A643">
        <v>642</v>
      </c>
      <c r="B643">
        <f ca="1" t="shared" si="60"/>
        <v>0.7112676710033383</v>
      </c>
      <c r="C643">
        <f ca="1" t="shared" si="60"/>
        <v>0.48209832009623443</v>
      </c>
      <c r="D643">
        <f t="shared" si="61"/>
        <v>0.7068134313138198</v>
      </c>
      <c r="E643">
        <f t="shared" si="62"/>
        <v>0.46458631127166833</v>
      </c>
      <c r="F643">
        <f t="shared" si="63"/>
        <v>0.32837584481135823</v>
      </c>
      <c r="G643">
        <f aca="true" t="shared" si="64" ref="G643:G706">E643-M$9/K$5^2*D643</f>
        <v>0.4587050835291299</v>
      </c>
      <c r="H643">
        <f aca="true" t="shared" si="65" ref="H643:H706">G643/O$3</f>
        <v>0.4892252715875791</v>
      </c>
    </row>
    <row r="644" spans="1:8" ht="12.75">
      <c r="A644">
        <v>643</v>
      </c>
      <c r="B644">
        <f aca="true" ca="1" t="shared" si="66" ref="B644:C707">NORMSINV(RAND())</f>
        <v>0.2174965812915</v>
      </c>
      <c r="C644">
        <f ca="1" t="shared" si="66"/>
        <v>0.859115653683302</v>
      </c>
      <c r="D644">
        <f t="shared" si="61"/>
        <v>0.21304234160198152</v>
      </c>
      <c r="E644">
        <f t="shared" si="62"/>
        <v>0.841603644858736</v>
      </c>
      <c r="F644">
        <f t="shared" si="63"/>
        <v>0.17929721120146755</v>
      </c>
      <c r="G644">
        <f t="shared" si="64"/>
        <v>0.8398309698157109</v>
      </c>
      <c r="H644">
        <f t="shared" si="65"/>
        <v>0.8957095725529695</v>
      </c>
    </row>
    <row r="645" spans="1:8" ht="12.75">
      <c r="A645">
        <v>644</v>
      </c>
      <c r="B645">
        <f ca="1" t="shared" si="66"/>
        <v>1.23914008535438</v>
      </c>
      <c r="C645">
        <f ca="1" t="shared" si="66"/>
        <v>1.8898910853240047</v>
      </c>
      <c r="D645">
        <f t="shared" si="61"/>
        <v>1.2346858456648615</v>
      </c>
      <c r="E645">
        <f t="shared" si="62"/>
        <v>1.8723790764994386</v>
      </c>
      <c r="F645">
        <f t="shared" si="63"/>
        <v>2.3117999434729017</v>
      </c>
      <c r="G645">
        <f t="shared" si="64"/>
        <v>1.8621055469835293</v>
      </c>
      <c r="H645">
        <f t="shared" si="65"/>
        <v>1.9860017354481805</v>
      </c>
    </row>
    <row r="646" spans="1:8" ht="12.75">
      <c r="A646">
        <v>645</v>
      </c>
      <c r="B646">
        <f ca="1" t="shared" si="66"/>
        <v>0.5158245820004381</v>
      </c>
      <c r="C646">
        <f ca="1" t="shared" si="66"/>
        <v>-1.9884133941027216</v>
      </c>
      <c r="D646">
        <f t="shared" si="61"/>
        <v>0.5113703423109196</v>
      </c>
      <c r="E646">
        <f t="shared" si="62"/>
        <v>-2.0059254029272875</v>
      </c>
      <c r="F646">
        <f t="shared" si="63"/>
        <v>-1.0257707599450963</v>
      </c>
      <c r="G646">
        <f t="shared" si="64"/>
        <v>-2.010180394853969</v>
      </c>
      <c r="H646">
        <f t="shared" si="65"/>
        <v>-2.143928822515453</v>
      </c>
    </row>
    <row r="647" spans="1:8" ht="12.75">
      <c r="A647">
        <v>646</v>
      </c>
      <c r="B647">
        <f ca="1" t="shared" si="66"/>
        <v>-1.440715248910204</v>
      </c>
      <c r="C647">
        <f ca="1" t="shared" si="66"/>
        <v>-1.1901778805289052</v>
      </c>
      <c r="D647">
        <f t="shared" si="61"/>
        <v>-1.4451694885997224</v>
      </c>
      <c r="E647">
        <f t="shared" si="62"/>
        <v>-1.2076898893534713</v>
      </c>
      <c r="F647">
        <f t="shared" si="63"/>
        <v>1.7453165797840116</v>
      </c>
      <c r="G647">
        <f t="shared" si="64"/>
        <v>-1.1956649751222517</v>
      </c>
      <c r="H647">
        <f t="shared" si="65"/>
        <v>-1.2752191837106435</v>
      </c>
    </row>
    <row r="648" spans="1:8" ht="12.75">
      <c r="A648">
        <v>647</v>
      </c>
      <c r="B648">
        <f ca="1" t="shared" si="66"/>
        <v>0.9431660574316592</v>
      </c>
      <c r="C648">
        <f ca="1" t="shared" si="66"/>
        <v>0.762856492043527</v>
      </c>
      <c r="D648">
        <f t="shared" si="61"/>
        <v>0.9387118177421406</v>
      </c>
      <c r="E648">
        <f t="shared" si="62"/>
        <v>0.745344483218961</v>
      </c>
      <c r="F648">
        <f t="shared" si="63"/>
        <v>0.6996636746865473</v>
      </c>
      <c r="G648">
        <f t="shared" si="64"/>
        <v>0.7375336837347297</v>
      </c>
      <c r="H648">
        <f t="shared" si="65"/>
        <v>0.7866058818316912</v>
      </c>
    </row>
    <row r="649" spans="1:8" ht="12.75">
      <c r="A649">
        <v>648</v>
      </c>
      <c r="B649">
        <f ca="1" t="shared" si="66"/>
        <v>0.36452383666928345</v>
      </c>
      <c r="C649">
        <f ca="1" t="shared" si="66"/>
        <v>-0.7464704100956332</v>
      </c>
      <c r="D649">
        <f t="shared" si="61"/>
        <v>0.3600695969797649</v>
      </c>
      <c r="E649">
        <f t="shared" si="62"/>
        <v>-0.7639824189201992</v>
      </c>
      <c r="F649">
        <f t="shared" si="63"/>
        <v>-0.27508684168022207</v>
      </c>
      <c r="G649">
        <f t="shared" si="64"/>
        <v>-0.7669784730544079</v>
      </c>
      <c r="H649">
        <f t="shared" si="65"/>
        <v>-0.8180097959564926</v>
      </c>
    </row>
    <row r="650" spans="1:8" ht="12.75">
      <c r="A650">
        <v>649</v>
      </c>
      <c r="B650">
        <f ca="1" t="shared" si="66"/>
        <v>0.7089344022401434</v>
      </c>
      <c r="C650">
        <f ca="1" t="shared" si="66"/>
        <v>0.6308848068234651</v>
      </c>
      <c r="D650">
        <f t="shared" si="61"/>
        <v>0.7044801625506248</v>
      </c>
      <c r="E650">
        <f t="shared" si="62"/>
        <v>0.6133727979988991</v>
      </c>
      <c r="F650">
        <f t="shared" si="63"/>
        <v>0.432108968438396</v>
      </c>
      <c r="G650">
        <f t="shared" si="64"/>
        <v>0.6075109848350501</v>
      </c>
      <c r="H650">
        <f t="shared" si="65"/>
        <v>0.6479320531216455</v>
      </c>
    </row>
    <row r="651" spans="1:8" ht="12.75">
      <c r="A651">
        <v>650</v>
      </c>
      <c r="B651">
        <f ca="1" t="shared" si="66"/>
        <v>0.054220921173163086</v>
      </c>
      <c r="C651">
        <f ca="1" t="shared" si="66"/>
        <v>-0.13698492445510113</v>
      </c>
      <c r="D651">
        <f t="shared" si="61"/>
        <v>0.04976668148364459</v>
      </c>
      <c r="E651">
        <f t="shared" si="62"/>
        <v>-0.15449693327966724</v>
      </c>
      <c r="F651">
        <f t="shared" si="63"/>
        <v>-0.007688799668729089</v>
      </c>
      <c r="G651">
        <f t="shared" si="64"/>
        <v>-0.15491103009054932</v>
      </c>
      <c r="H651">
        <f t="shared" si="65"/>
        <v>-0.16521811832754157</v>
      </c>
    </row>
    <row r="652" spans="1:8" ht="12.75">
      <c r="A652">
        <v>651</v>
      </c>
      <c r="B652">
        <f ca="1" t="shared" si="66"/>
        <v>-1.5524700935254212</v>
      </c>
      <c r="C652">
        <f ca="1" t="shared" si="66"/>
        <v>0.6739742159607107</v>
      </c>
      <c r="D652">
        <f t="shared" si="61"/>
        <v>-1.5569243332149396</v>
      </c>
      <c r="E652">
        <f t="shared" si="62"/>
        <v>0.6564622071361447</v>
      </c>
      <c r="F652">
        <f t="shared" si="63"/>
        <v>-1.0220619841262497</v>
      </c>
      <c r="G652">
        <f t="shared" si="64"/>
        <v>0.6694170070534532</v>
      </c>
      <c r="H652">
        <f t="shared" si="65"/>
        <v>0.7139570256370888</v>
      </c>
    </row>
    <row r="653" spans="1:8" ht="12.75">
      <c r="A653">
        <v>652</v>
      </c>
      <c r="B653">
        <f ca="1" t="shared" si="66"/>
        <v>0.4110005245242614</v>
      </c>
      <c r="C653">
        <f ca="1" t="shared" si="66"/>
        <v>-0.7844992991404363</v>
      </c>
      <c r="D653">
        <f t="shared" si="61"/>
        <v>0.40654628483474287</v>
      </c>
      <c r="E653">
        <f t="shared" si="62"/>
        <v>-0.8020113079650023</v>
      </c>
      <c r="F653">
        <f t="shared" si="63"/>
        <v>-0.3260547176486245</v>
      </c>
      <c r="G653">
        <f t="shared" si="64"/>
        <v>-0.8053940836496007</v>
      </c>
      <c r="H653">
        <f t="shared" si="65"/>
        <v>-0.8589814097481727</v>
      </c>
    </row>
    <row r="654" spans="1:8" ht="12.75">
      <c r="A654">
        <v>653</v>
      </c>
      <c r="B654">
        <f ca="1" t="shared" si="66"/>
        <v>1.638130434029208</v>
      </c>
      <c r="C654">
        <f ca="1" t="shared" si="66"/>
        <v>0.27131809826886133</v>
      </c>
      <c r="D654">
        <f t="shared" si="61"/>
        <v>1.6336761943396896</v>
      </c>
      <c r="E654">
        <f t="shared" si="62"/>
        <v>0.2538060894442952</v>
      </c>
      <c r="F654">
        <f t="shared" si="63"/>
        <v>0.4146369663035951</v>
      </c>
      <c r="G654">
        <f t="shared" si="64"/>
        <v>0.2402126554052507</v>
      </c>
      <c r="H654">
        <f t="shared" si="65"/>
        <v>0.25619533290379237</v>
      </c>
    </row>
    <row r="655" spans="1:8" ht="12.75">
      <c r="A655">
        <v>654</v>
      </c>
      <c r="B655">
        <f ca="1" t="shared" si="66"/>
        <v>1.4631074967380315</v>
      </c>
      <c r="C655">
        <f ca="1" t="shared" si="66"/>
        <v>-1.847260751744849</v>
      </c>
      <c r="D655">
        <f t="shared" si="61"/>
        <v>1.4586532570485131</v>
      </c>
      <c r="E655">
        <f t="shared" si="62"/>
        <v>-1.864772760569415</v>
      </c>
      <c r="F655">
        <f t="shared" si="63"/>
        <v>-2.7200568608599243</v>
      </c>
      <c r="G655">
        <f t="shared" si="64"/>
        <v>-1.8769098700555091</v>
      </c>
      <c r="H655">
        <f t="shared" si="65"/>
        <v>-2.001791072073441</v>
      </c>
    </row>
    <row r="656" spans="1:8" ht="12.75">
      <c r="A656">
        <v>655</v>
      </c>
      <c r="B656">
        <f ca="1" t="shared" si="66"/>
        <v>-1.1206611507020758</v>
      </c>
      <c r="C656">
        <f ca="1" t="shared" si="66"/>
        <v>1.7377691706792122</v>
      </c>
      <c r="D656">
        <f t="shared" si="61"/>
        <v>-1.1251153903915943</v>
      </c>
      <c r="E656">
        <f t="shared" si="62"/>
        <v>1.720257161854646</v>
      </c>
      <c r="F656">
        <f t="shared" si="63"/>
        <v>-1.935487808234026</v>
      </c>
      <c r="G656">
        <f t="shared" si="64"/>
        <v>1.7296189814726295</v>
      </c>
      <c r="H656">
        <f t="shared" si="65"/>
        <v>1.8447001054442056</v>
      </c>
    </row>
    <row r="657" spans="1:8" ht="12.75">
      <c r="A657">
        <v>656</v>
      </c>
      <c r="B657">
        <f ca="1" t="shared" si="66"/>
        <v>-0.9967522325523814</v>
      </c>
      <c r="C657">
        <f ca="1" t="shared" si="66"/>
        <v>0.06906784679917674</v>
      </c>
      <c r="D657">
        <f t="shared" si="61"/>
        <v>-1.0012064722418998</v>
      </c>
      <c r="E657">
        <f t="shared" si="62"/>
        <v>0.05155583797461065</v>
      </c>
      <c r="F657">
        <f t="shared" si="63"/>
        <v>-0.051618038662034904</v>
      </c>
      <c r="G657">
        <f t="shared" si="64"/>
        <v>0.05988664072918322</v>
      </c>
      <c r="H657">
        <f t="shared" si="65"/>
        <v>0.06387123039882743</v>
      </c>
    </row>
    <row r="658" spans="1:8" ht="12.75">
      <c r="A658">
        <v>657</v>
      </c>
      <c r="B658">
        <f ca="1" t="shared" si="66"/>
        <v>0.04515633746987788</v>
      </c>
      <c r="C658">
        <f ca="1" t="shared" si="66"/>
        <v>-0.23175863495057658</v>
      </c>
      <c r="D658">
        <f t="shared" si="61"/>
        <v>0.04070209778035938</v>
      </c>
      <c r="E658">
        <f t="shared" si="62"/>
        <v>-0.2492706437751427</v>
      </c>
      <c r="F658">
        <f t="shared" si="63"/>
        <v>-0.010145838116708989</v>
      </c>
      <c r="G658">
        <f t="shared" si="64"/>
        <v>-0.24960931632441838</v>
      </c>
      <c r="H658">
        <f t="shared" si="65"/>
        <v>-0.26621720568276336</v>
      </c>
    </row>
    <row r="659" spans="1:8" ht="12.75">
      <c r="A659">
        <v>658</v>
      </c>
      <c r="B659">
        <f ca="1" t="shared" si="66"/>
        <v>0.06686617668544442</v>
      </c>
      <c r="C659">
        <f ca="1" t="shared" si="66"/>
        <v>0.6613459379818871</v>
      </c>
      <c r="D659">
        <f t="shared" si="61"/>
        <v>0.062411936995925926</v>
      </c>
      <c r="E659">
        <f t="shared" si="62"/>
        <v>0.6438339291573211</v>
      </c>
      <c r="F659">
        <f t="shared" si="63"/>
        <v>0.04018292262240616</v>
      </c>
      <c r="G659">
        <f t="shared" si="64"/>
        <v>0.6433146141598065</v>
      </c>
      <c r="H659">
        <f t="shared" si="65"/>
        <v>0.6861178960721142</v>
      </c>
    </row>
    <row r="660" spans="1:8" ht="12.75">
      <c r="A660">
        <v>659</v>
      </c>
      <c r="B660">
        <f ca="1" t="shared" si="66"/>
        <v>1.5039214465573179</v>
      </c>
      <c r="C660">
        <f ca="1" t="shared" si="66"/>
        <v>-0.9356492771024827</v>
      </c>
      <c r="D660">
        <f t="shared" si="61"/>
        <v>1.4994672068677994</v>
      </c>
      <c r="E660">
        <f t="shared" si="62"/>
        <v>-0.9531612859270487</v>
      </c>
      <c r="F660">
        <f t="shared" si="63"/>
        <v>-1.4292340911035517</v>
      </c>
      <c r="G660">
        <f t="shared" si="64"/>
        <v>-0.9656379986568356</v>
      </c>
      <c r="H660">
        <f t="shared" si="65"/>
        <v>-1.0298872393424787</v>
      </c>
    </row>
    <row r="661" spans="1:8" ht="12.75">
      <c r="A661">
        <v>660</v>
      </c>
      <c r="B661">
        <f ca="1" t="shared" si="66"/>
        <v>-0.47016643165076777</v>
      </c>
      <c r="C661">
        <f ca="1" t="shared" si="66"/>
        <v>0.826522708166453</v>
      </c>
      <c r="D661">
        <f t="shared" si="61"/>
        <v>-0.4746206713402863</v>
      </c>
      <c r="E661">
        <f t="shared" si="62"/>
        <v>0.809010699341887</v>
      </c>
      <c r="F661">
        <f t="shared" si="63"/>
        <v>-0.3839732012431209</v>
      </c>
      <c r="G661">
        <f t="shared" si="64"/>
        <v>0.8129599059299397</v>
      </c>
      <c r="H661">
        <f t="shared" si="65"/>
        <v>0.8670506280603066</v>
      </c>
    </row>
    <row r="662" spans="1:8" ht="12.75">
      <c r="A662">
        <v>661</v>
      </c>
      <c r="B662">
        <f ca="1" t="shared" si="66"/>
        <v>-1.0206706468068925</v>
      </c>
      <c r="C662">
        <f ca="1" t="shared" si="66"/>
        <v>1.1776949263243766</v>
      </c>
      <c r="D662">
        <f t="shared" si="61"/>
        <v>-1.0251248864964109</v>
      </c>
      <c r="E662">
        <f t="shared" si="62"/>
        <v>1.1601829174998104</v>
      </c>
      <c r="F662">
        <f t="shared" si="63"/>
        <v>-1.189332381617068</v>
      </c>
      <c r="G662">
        <f t="shared" si="64"/>
        <v>1.1687127397342614</v>
      </c>
      <c r="H662">
        <f t="shared" si="65"/>
        <v>1.2464736669264491</v>
      </c>
    </row>
    <row r="663" spans="1:8" ht="12.75">
      <c r="A663">
        <v>662</v>
      </c>
      <c r="B663">
        <f ca="1" t="shared" si="66"/>
        <v>-0.6858355485469467</v>
      </c>
      <c r="C663">
        <f ca="1" t="shared" si="66"/>
        <v>-0.7870679305976738</v>
      </c>
      <c r="D663">
        <f t="shared" si="61"/>
        <v>-0.6902897882364653</v>
      </c>
      <c r="E663">
        <f t="shared" si="62"/>
        <v>-0.8045799394222398</v>
      </c>
      <c r="F663">
        <f t="shared" si="63"/>
        <v>0.555393316003086</v>
      </c>
      <c r="G663">
        <f t="shared" si="64"/>
        <v>-0.7988362010139005</v>
      </c>
      <c r="H663">
        <f t="shared" si="65"/>
        <v>-0.8519871948840024</v>
      </c>
    </row>
    <row r="664" spans="1:8" ht="12.75">
      <c r="A664">
        <v>663</v>
      </c>
      <c r="B664">
        <f ca="1" t="shared" si="66"/>
        <v>0.6711488107846306</v>
      </c>
      <c r="C664">
        <f ca="1" t="shared" si="66"/>
        <v>-1.2806668457091686</v>
      </c>
      <c r="D664">
        <f t="shared" si="61"/>
        <v>0.6666945710951121</v>
      </c>
      <c r="E664">
        <f t="shared" si="62"/>
        <v>-1.2981788545337347</v>
      </c>
      <c r="F664">
        <f t="shared" si="63"/>
        <v>-0.8654887946281122</v>
      </c>
      <c r="G664">
        <f t="shared" si="64"/>
        <v>-1.3037262627090944</v>
      </c>
      <c r="H664">
        <f t="shared" si="65"/>
        <v>-1.390470386860694</v>
      </c>
    </row>
    <row r="665" spans="1:8" ht="12.75">
      <c r="A665">
        <v>664</v>
      </c>
      <c r="B665">
        <f ca="1" t="shared" si="66"/>
        <v>-1.9996045643929756</v>
      </c>
      <c r="C665">
        <f ca="1" t="shared" si="66"/>
        <v>-0.7959912577465511</v>
      </c>
      <c r="D665">
        <f t="shared" si="61"/>
        <v>-2.004058804082494</v>
      </c>
      <c r="E665">
        <f t="shared" si="62"/>
        <v>-0.8135032665711172</v>
      </c>
      <c r="F665">
        <f t="shared" si="63"/>
        <v>1.6303083835217154</v>
      </c>
      <c r="G665">
        <f t="shared" si="64"/>
        <v>-0.7968279662527008</v>
      </c>
      <c r="H665">
        <f t="shared" si="65"/>
        <v>-0.849845341148917</v>
      </c>
    </row>
    <row r="666" spans="1:8" ht="12.75">
      <c r="A666">
        <v>665</v>
      </c>
      <c r="B666">
        <f ca="1" t="shared" si="66"/>
        <v>-1.1644368948625825</v>
      </c>
      <c r="C666">
        <f ca="1" t="shared" si="66"/>
        <v>-0.9380158903236901</v>
      </c>
      <c r="D666">
        <f t="shared" si="61"/>
        <v>-1.168891134552101</v>
      </c>
      <c r="E666">
        <f t="shared" si="62"/>
        <v>-0.9555278991482562</v>
      </c>
      <c r="F666">
        <f t="shared" si="63"/>
        <v>1.1169080901315906</v>
      </c>
      <c r="G666">
        <f t="shared" si="64"/>
        <v>-0.9458018318948981</v>
      </c>
      <c r="H666">
        <f t="shared" si="65"/>
        <v>-1.0087312626162057</v>
      </c>
    </row>
    <row r="667" spans="1:8" ht="12.75">
      <c r="A667">
        <v>666</v>
      </c>
      <c r="B667">
        <f ca="1" t="shared" si="66"/>
        <v>1.814775779018933</v>
      </c>
      <c r="C667">
        <f ca="1" t="shared" si="66"/>
        <v>-0.2980459676562641</v>
      </c>
      <c r="D667">
        <f t="shared" si="61"/>
        <v>1.8103215393294145</v>
      </c>
      <c r="E667">
        <f t="shared" si="62"/>
        <v>-0.3155579764808302</v>
      </c>
      <c r="F667">
        <f t="shared" si="63"/>
        <v>-0.5712614017304518</v>
      </c>
      <c r="G667">
        <f t="shared" si="64"/>
        <v>-0.3306212347443702</v>
      </c>
      <c r="H667">
        <f t="shared" si="65"/>
        <v>-0.3526192954217903</v>
      </c>
    </row>
    <row r="668" spans="1:8" ht="12.75">
      <c r="A668">
        <v>667</v>
      </c>
      <c r="B668">
        <f ca="1" t="shared" si="66"/>
        <v>-0.10644882595623342</v>
      </c>
      <c r="C668">
        <f ca="1" t="shared" si="66"/>
        <v>0.45790773256748263</v>
      </c>
      <c r="D668">
        <f t="shared" si="61"/>
        <v>-0.11090306564575192</v>
      </c>
      <c r="E668">
        <f t="shared" si="62"/>
        <v>0.4403957237429165</v>
      </c>
      <c r="F668">
        <f t="shared" si="63"/>
        <v>-0.0488412358603691</v>
      </c>
      <c r="G668">
        <f t="shared" si="64"/>
        <v>0.4413185219772341</v>
      </c>
      <c r="H668">
        <f t="shared" si="65"/>
        <v>0.4706818858641021</v>
      </c>
    </row>
    <row r="669" spans="1:8" ht="12.75">
      <c r="A669">
        <v>668</v>
      </c>
      <c r="B669">
        <f ca="1" t="shared" si="66"/>
        <v>-1.6018334402849352</v>
      </c>
      <c r="C669">
        <f ca="1" t="shared" si="66"/>
        <v>0.579502263651833</v>
      </c>
      <c r="D669">
        <f t="shared" si="61"/>
        <v>-1.6062876799744537</v>
      </c>
      <c r="E669">
        <f t="shared" si="62"/>
        <v>0.5619902548272669</v>
      </c>
      <c r="F669">
        <f t="shared" si="63"/>
        <v>-0.9027180225947427</v>
      </c>
      <c r="G669">
        <f t="shared" si="64"/>
        <v>0.5753557955024116</v>
      </c>
      <c r="H669">
        <f t="shared" si="65"/>
        <v>0.6136374010694383</v>
      </c>
    </row>
    <row r="670" spans="1:8" ht="12.75">
      <c r="A670">
        <v>669</v>
      </c>
      <c r="B670">
        <f ca="1" t="shared" si="66"/>
        <v>0.048551215193935654</v>
      </c>
      <c r="C670">
        <f ca="1" t="shared" si="66"/>
        <v>-0.7092510343752398</v>
      </c>
      <c r="D670">
        <f t="shared" si="61"/>
        <v>0.04409697550441716</v>
      </c>
      <c r="E670">
        <f t="shared" si="62"/>
        <v>-0.7267630431998059</v>
      </c>
      <c r="F670">
        <f t="shared" si="63"/>
        <v>-0.03204805211349751</v>
      </c>
      <c r="G670">
        <f t="shared" si="64"/>
        <v>-0.7271299637253773</v>
      </c>
      <c r="H670">
        <f t="shared" si="65"/>
        <v>-0.7755099447473721</v>
      </c>
    </row>
    <row r="671" spans="1:8" ht="12.75">
      <c r="A671">
        <v>670</v>
      </c>
      <c r="B671">
        <f ca="1" t="shared" si="66"/>
        <v>-0.7071847698383045</v>
      </c>
      <c r="C671">
        <f ca="1" t="shared" si="66"/>
        <v>0.0807183757202064</v>
      </c>
      <c r="D671">
        <f t="shared" si="61"/>
        <v>-0.711639009527823</v>
      </c>
      <c r="E671">
        <f t="shared" si="62"/>
        <v>0.06320636689564031</v>
      </c>
      <c r="F671">
        <f t="shared" si="63"/>
        <v>-0.04498011633346565</v>
      </c>
      <c r="G671">
        <f t="shared" si="64"/>
        <v>0.06912774713558277</v>
      </c>
      <c r="H671">
        <f t="shared" si="65"/>
        <v>0.0737271987623292</v>
      </c>
    </row>
    <row r="672" spans="1:8" ht="12.75">
      <c r="A672">
        <v>671</v>
      </c>
      <c r="B672">
        <f ca="1" t="shared" si="66"/>
        <v>0.24986815923224803</v>
      </c>
      <c r="C672">
        <f ca="1" t="shared" si="66"/>
        <v>-0.28675537069487866</v>
      </c>
      <c r="D672">
        <f t="shared" si="61"/>
        <v>0.24541391954272954</v>
      </c>
      <c r="E672">
        <f t="shared" si="62"/>
        <v>-0.30426737951944477</v>
      </c>
      <c r="F672">
        <f t="shared" si="63"/>
        <v>-0.07467145019686217</v>
      </c>
      <c r="G672">
        <f t="shared" si="64"/>
        <v>-0.3063094108222978</v>
      </c>
      <c r="H672">
        <f t="shared" si="65"/>
        <v>-0.3266898712925503</v>
      </c>
    </row>
    <row r="673" spans="1:8" ht="12.75">
      <c r="A673">
        <v>672</v>
      </c>
      <c r="B673">
        <f ca="1" t="shared" si="66"/>
        <v>-0.3720118067045165</v>
      </c>
      <c r="C673">
        <f ca="1" t="shared" si="66"/>
        <v>-0.40137338197392614</v>
      </c>
      <c r="D673">
        <f t="shared" si="61"/>
        <v>-0.376466046394035</v>
      </c>
      <c r="E673">
        <f t="shared" si="62"/>
        <v>-0.41888539079849224</v>
      </c>
      <c r="F673">
        <f t="shared" si="63"/>
        <v>0.15769612696612867</v>
      </c>
      <c r="G673">
        <f t="shared" si="64"/>
        <v>-0.4157529056785352</v>
      </c>
      <c r="H673">
        <f t="shared" si="65"/>
        <v>-0.44341524761190027</v>
      </c>
    </row>
    <row r="674" spans="1:8" ht="12.75">
      <c r="A674">
        <v>673</v>
      </c>
      <c r="B674">
        <f ca="1" t="shared" si="66"/>
        <v>0.9732234369171686</v>
      </c>
      <c r="C674">
        <f ca="1" t="shared" si="66"/>
        <v>0.7213396467126558</v>
      </c>
      <c r="D674">
        <f t="shared" si="61"/>
        <v>0.9687691972276501</v>
      </c>
      <c r="E674">
        <f t="shared" si="62"/>
        <v>0.7038276378880898</v>
      </c>
      <c r="F674">
        <f t="shared" si="63"/>
        <v>0.681846535743478</v>
      </c>
      <c r="G674">
        <f t="shared" si="64"/>
        <v>0.6957667380431882</v>
      </c>
      <c r="H674">
        <f t="shared" si="65"/>
        <v>0.7420599500706572</v>
      </c>
    </row>
    <row r="675" spans="1:8" ht="12.75">
      <c r="A675">
        <v>674</v>
      </c>
      <c r="B675">
        <f ca="1" t="shared" si="66"/>
        <v>0.2826844695859855</v>
      </c>
      <c r="C675">
        <f ca="1" t="shared" si="66"/>
        <v>-0.09296326699087201</v>
      </c>
      <c r="D675">
        <f t="shared" si="61"/>
        <v>0.27823022989646695</v>
      </c>
      <c r="E675">
        <f t="shared" si="62"/>
        <v>-0.1104752758154381</v>
      </c>
      <c r="F675">
        <f t="shared" si="63"/>
        <v>-0.03073756138800494</v>
      </c>
      <c r="G675">
        <f t="shared" si="64"/>
        <v>-0.11279036389156355</v>
      </c>
      <c r="H675">
        <f t="shared" si="65"/>
        <v>-0.1202949310759227</v>
      </c>
    </row>
    <row r="676" spans="1:8" ht="12.75">
      <c r="A676">
        <v>675</v>
      </c>
      <c r="B676">
        <f ca="1" t="shared" si="66"/>
        <v>2.131292627311903</v>
      </c>
      <c r="C676">
        <f ca="1" t="shared" si="66"/>
        <v>0.31923694580113027</v>
      </c>
      <c r="D676">
        <f t="shared" si="61"/>
        <v>2.1268383876223846</v>
      </c>
      <c r="E676">
        <f t="shared" si="62"/>
        <v>0.30172493697656416</v>
      </c>
      <c r="F676">
        <f t="shared" si="63"/>
        <v>0.6417201784647013</v>
      </c>
      <c r="G676">
        <f t="shared" si="64"/>
        <v>0.28402801672148376</v>
      </c>
      <c r="H676">
        <f t="shared" si="65"/>
        <v>0.3029259727186458</v>
      </c>
    </row>
    <row r="677" spans="1:8" ht="12.75">
      <c r="A677">
        <v>676</v>
      </c>
      <c r="B677">
        <f ca="1" t="shared" si="66"/>
        <v>-0.6431183973506767</v>
      </c>
      <c r="C677">
        <f ca="1" t="shared" si="66"/>
        <v>0.02974701120933361</v>
      </c>
      <c r="D677">
        <f t="shared" si="61"/>
        <v>-0.6475726370401952</v>
      </c>
      <c r="E677">
        <f t="shared" si="62"/>
        <v>0.012235002384767515</v>
      </c>
      <c r="F677">
        <f t="shared" si="63"/>
        <v>-0.007923052758496977</v>
      </c>
      <c r="G677">
        <f t="shared" si="64"/>
        <v>0.017623301459942543</v>
      </c>
      <c r="H677">
        <f t="shared" si="65"/>
        <v>0.018795877247919465</v>
      </c>
    </row>
    <row r="678" spans="1:8" ht="12.75">
      <c r="A678">
        <v>677</v>
      </c>
      <c r="B678">
        <f ca="1" t="shared" si="66"/>
        <v>0.11600987478732219</v>
      </c>
      <c r="C678">
        <f ca="1" t="shared" si="66"/>
        <v>-0.305270026035133</v>
      </c>
      <c r="D678">
        <f t="shared" si="61"/>
        <v>0.1115556350978037</v>
      </c>
      <c r="E678">
        <f t="shared" si="62"/>
        <v>-0.3227820348596991</v>
      </c>
      <c r="F678">
        <f t="shared" si="63"/>
        <v>-0.036008154896935145</v>
      </c>
      <c r="G678">
        <f t="shared" si="64"/>
        <v>-0.3237102629704102</v>
      </c>
      <c r="H678">
        <f t="shared" si="65"/>
        <v>-0.3452484984447061</v>
      </c>
    </row>
    <row r="679" spans="1:8" ht="12.75">
      <c r="A679">
        <v>678</v>
      </c>
      <c r="B679">
        <f ca="1" t="shared" si="66"/>
        <v>-0.37900904279331293</v>
      </c>
      <c r="C679">
        <f ca="1" t="shared" si="66"/>
        <v>-0.31360770616365885</v>
      </c>
      <c r="D679">
        <f t="shared" si="61"/>
        <v>-0.38346328248283146</v>
      </c>
      <c r="E679">
        <f t="shared" si="62"/>
        <v>-0.33111971498822496</v>
      </c>
      <c r="F679">
        <f t="shared" si="63"/>
        <v>0.12697225280416435</v>
      </c>
      <c r="G679">
        <f t="shared" si="64"/>
        <v>-0.3279290075182341</v>
      </c>
      <c r="H679">
        <f t="shared" si="65"/>
        <v>-0.3497479394172993</v>
      </c>
    </row>
    <row r="680" spans="1:8" ht="12.75">
      <c r="A680">
        <v>679</v>
      </c>
      <c r="B680">
        <f ca="1" t="shared" si="66"/>
        <v>-1.0347229578171242</v>
      </c>
      <c r="C680">
        <f ca="1" t="shared" si="66"/>
        <v>-0.07280118726291798</v>
      </c>
      <c r="D680">
        <f t="shared" si="61"/>
        <v>-1.0391771975066426</v>
      </c>
      <c r="E680">
        <f t="shared" si="62"/>
        <v>-0.09031319608748407</v>
      </c>
      <c r="F680">
        <f t="shared" si="63"/>
        <v>0.09385141400805957</v>
      </c>
      <c r="G680">
        <f t="shared" si="64"/>
        <v>-0.08166644788969006</v>
      </c>
      <c r="H680">
        <f t="shared" si="65"/>
        <v>-0.08710016867709136</v>
      </c>
    </row>
    <row r="681" spans="1:8" ht="12.75">
      <c r="A681">
        <v>680</v>
      </c>
      <c r="B681">
        <f ca="1" t="shared" si="66"/>
        <v>-2.170821525568571</v>
      </c>
      <c r="C681">
        <f ca="1" t="shared" si="66"/>
        <v>-1.0674759442913575</v>
      </c>
      <c r="D681">
        <f t="shared" si="61"/>
        <v>-2.1752757652580894</v>
      </c>
      <c r="E681">
        <f t="shared" si="62"/>
        <v>-1.0849879531159237</v>
      </c>
      <c r="F681">
        <f t="shared" si="63"/>
        <v>2.360148000010049</v>
      </c>
      <c r="G681">
        <f t="shared" si="64"/>
        <v>-1.0668879968735427</v>
      </c>
      <c r="H681">
        <f t="shared" si="65"/>
        <v>-1.1378739603413204</v>
      </c>
    </row>
    <row r="682" spans="1:8" ht="12.75">
      <c r="A682">
        <v>681</v>
      </c>
      <c r="B682">
        <f ca="1" t="shared" si="66"/>
        <v>0.20118217563214402</v>
      </c>
      <c r="C682">
        <f ca="1" t="shared" si="66"/>
        <v>0.5987069353544467</v>
      </c>
      <c r="D682">
        <f t="shared" si="61"/>
        <v>0.19672793594262553</v>
      </c>
      <c r="E682">
        <f t="shared" si="62"/>
        <v>0.5811949265298807</v>
      </c>
      <c r="F682">
        <f t="shared" si="63"/>
        <v>0.11433727827654931</v>
      </c>
      <c r="G682">
        <f t="shared" si="64"/>
        <v>0.5795579998058831</v>
      </c>
      <c r="H682">
        <f t="shared" si="65"/>
        <v>0.6181192012836751</v>
      </c>
    </row>
    <row r="683" spans="1:8" ht="12.75">
      <c r="A683">
        <v>682</v>
      </c>
      <c r="B683">
        <f ca="1" t="shared" si="66"/>
        <v>0.8052649215204142</v>
      </c>
      <c r="C683">
        <f ca="1" t="shared" si="66"/>
        <v>0.861146499734553</v>
      </c>
      <c r="D683">
        <f t="shared" si="61"/>
        <v>0.8008106818308957</v>
      </c>
      <c r="E683">
        <f t="shared" si="62"/>
        <v>0.843634490909987</v>
      </c>
      <c r="F683">
        <f t="shared" si="63"/>
        <v>0.6755915118816872</v>
      </c>
      <c r="G683">
        <f t="shared" si="64"/>
        <v>0.8369711342307704</v>
      </c>
      <c r="H683">
        <f t="shared" si="65"/>
        <v>0.8926594562778803</v>
      </c>
    </row>
    <row r="684" spans="1:8" ht="12.75">
      <c r="A684">
        <v>683</v>
      </c>
      <c r="B684">
        <f ca="1" t="shared" si="66"/>
        <v>1.6794824549615286</v>
      </c>
      <c r="C684">
        <f ca="1" t="shared" si="66"/>
        <v>1.739317601221709</v>
      </c>
      <c r="D684">
        <f t="shared" si="61"/>
        <v>1.6750282152720102</v>
      </c>
      <c r="E684">
        <f t="shared" si="62"/>
        <v>1.721805592397143</v>
      </c>
      <c r="F684">
        <f t="shared" si="63"/>
        <v>2.8840729484783525</v>
      </c>
      <c r="G684">
        <f t="shared" si="64"/>
        <v>1.7078680779516677</v>
      </c>
      <c r="H684">
        <f t="shared" si="65"/>
        <v>1.8215019939246022</v>
      </c>
    </row>
    <row r="685" spans="1:8" ht="12.75">
      <c r="A685">
        <v>684</v>
      </c>
      <c r="B685">
        <f ca="1" t="shared" si="66"/>
        <v>-1.689577530205093</v>
      </c>
      <c r="C685">
        <f ca="1" t="shared" si="66"/>
        <v>1.5132510480683434</v>
      </c>
      <c r="D685">
        <f t="shared" si="61"/>
        <v>-1.6940317698946115</v>
      </c>
      <c r="E685">
        <f t="shared" si="62"/>
        <v>1.4957390392437773</v>
      </c>
      <c r="F685">
        <f t="shared" si="63"/>
        <v>-2.5338294519506017</v>
      </c>
      <c r="G685">
        <f t="shared" si="64"/>
        <v>1.5098346777821203</v>
      </c>
      <c r="H685">
        <f t="shared" si="65"/>
        <v>1.610292335562039</v>
      </c>
    </row>
    <row r="686" spans="1:8" ht="12.75">
      <c r="A686">
        <v>685</v>
      </c>
      <c r="B686">
        <f ca="1" t="shared" si="66"/>
        <v>-1.4173562317642836</v>
      </c>
      <c r="C686">
        <f ca="1" t="shared" si="66"/>
        <v>-0.399633408594552</v>
      </c>
      <c r="D686">
        <f t="shared" si="61"/>
        <v>-1.421810471453802</v>
      </c>
      <c r="E686">
        <f t="shared" si="62"/>
        <v>-0.4171454174191181</v>
      </c>
      <c r="F686">
        <f t="shared" si="63"/>
        <v>0.5931017226054693</v>
      </c>
      <c r="G686">
        <f t="shared" si="64"/>
        <v>-0.4053148680564631</v>
      </c>
      <c r="H686">
        <f t="shared" si="65"/>
        <v>-0.43228270957414533</v>
      </c>
    </row>
    <row r="687" spans="1:8" ht="12.75">
      <c r="A687">
        <v>686</v>
      </c>
      <c r="B687">
        <f ca="1" t="shared" si="66"/>
        <v>0.71245089744966</v>
      </c>
      <c r="C687">
        <f ca="1" t="shared" si="66"/>
        <v>0.20927162418567258</v>
      </c>
      <c r="D687">
        <f t="shared" si="61"/>
        <v>0.7079966577601414</v>
      </c>
      <c r="E687">
        <f t="shared" si="62"/>
        <v>0.19175961536110647</v>
      </c>
      <c r="F687">
        <f t="shared" si="63"/>
        <v>0.13576516676903366</v>
      </c>
      <c r="G687">
        <f t="shared" si="64"/>
        <v>0.18586854227056884</v>
      </c>
      <c r="H687">
        <f t="shared" si="65"/>
        <v>0.1982354051372354</v>
      </c>
    </row>
    <row r="688" spans="1:8" ht="12.75">
      <c r="A688">
        <v>687</v>
      </c>
      <c r="B688">
        <f ca="1" t="shared" si="66"/>
        <v>-0.225213807416403</v>
      </c>
      <c r="C688">
        <f ca="1" t="shared" si="66"/>
        <v>1.636726213695363</v>
      </c>
      <c r="D688">
        <f t="shared" si="61"/>
        <v>-0.2296680471059215</v>
      </c>
      <c r="E688">
        <f t="shared" si="62"/>
        <v>1.619214204870797</v>
      </c>
      <c r="F688">
        <f t="shared" si="63"/>
        <v>-0.37188176427884345</v>
      </c>
      <c r="G688">
        <f t="shared" si="64"/>
        <v>1.6211252184853844</v>
      </c>
      <c r="H688">
        <f t="shared" si="65"/>
        <v>1.7289876519116893</v>
      </c>
    </row>
    <row r="689" spans="1:8" ht="12.75">
      <c r="A689">
        <v>688</v>
      </c>
      <c r="B689">
        <f ca="1" t="shared" si="66"/>
        <v>-0.19766862590936735</v>
      </c>
      <c r="C689">
        <f ca="1" t="shared" si="66"/>
        <v>0.2556293006976459</v>
      </c>
      <c r="D689">
        <f t="shared" si="61"/>
        <v>-0.20212286559888584</v>
      </c>
      <c r="E689">
        <f t="shared" si="62"/>
        <v>0.23811729187307978</v>
      </c>
      <c r="F689">
        <f t="shared" si="63"/>
        <v>-0.04812894938203318</v>
      </c>
      <c r="G689">
        <f t="shared" si="64"/>
        <v>0.23979910853345637</v>
      </c>
      <c r="H689">
        <f t="shared" si="65"/>
        <v>0.255754270469709</v>
      </c>
    </row>
    <row r="690" spans="1:8" ht="12.75">
      <c r="A690">
        <v>689</v>
      </c>
      <c r="B690">
        <f ca="1" t="shared" si="66"/>
        <v>-0.7576822274855692</v>
      </c>
      <c r="C690">
        <f ca="1" t="shared" si="66"/>
        <v>-0.5329211164766205</v>
      </c>
      <c r="D690">
        <f t="shared" si="61"/>
        <v>-0.7621364671750878</v>
      </c>
      <c r="E690">
        <f t="shared" si="62"/>
        <v>-0.5504331253011866</v>
      </c>
      <c r="F690">
        <f t="shared" si="63"/>
        <v>0.4195051575331888</v>
      </c>
      <c r="G690">
        <f t="shared" si="64"/>
        <v>-0.5440915676343796</v>
      </c>
      <c r="H690">
        <f t="shared" si="65"/>
        <v>-0.5802929910793917</v>
      </c>
    </row>
    <row r="691" spans="1:8" ht="12.75">
      <c r="A691">
        <v>690</v>
      </c>
      <c r="B691">
        <f ca="1" t="shared" si="66"/>
        <v>-0.1150348751032749</v>
      </c>
      <c r="C691">
        <f ca="1" t="shared" si="66"/>
        <v>-0.058331626363908456</v>
      </c>
      <c r="D691">
        <f t="shared" si="61"/>
        <v>-0.1194891147927934</v>
      </c>
      <c r="E691">
        <f t="shared" si="62"/>
        <v>-0.07584363518847455</v>
      </c>
      <c r="F691">
        <f t="shared" si="63"/>
        <v>0.009062488831338379</v>
      </c>
      <c r="G691">
        <f t="shared" si="64"/>
        <v>-0.07484939446565116</v>
      </c>
      <c r="H691">
        <f t="shared" si="65"/>
        <v>-0.07982953895756989</v>
      </c>
    </row>
    <row r="692" spans="1:8" ht="12.75">
      <c r="A692">
        <v>691</v>
      </c>
      <c r="B692">
        <f ca="1" t="shared" si="66"/>
        <v>-0.2926968637234256</v>
      </c>
      <c r="C692">
        <f ca="1" t="shared" si="66"/>
        <v>0.5836313583748882</v>
      </c>
      <c r="D692">
        <f t="shared" si="61"/>
        <v>-0.29715110341294415</v>
      </c>
      <c r="E692">
        <f t="shared" si="62"/>
        <v>0.5661193495503222</v>
      </c>
      <c r="F692">
        <f t="shared" si="63"/>
        <v>-0.16822298938229646</v>
      </c>
      <c r="G692">
        <f t="shared" si="64"/>
        <v>0.5685918737493455</v>
      </c>
      <c r="H692">
        <f t="shared" si="65"/>
        <v>0.606423438165034</v>
      </c>
    </row>
    <row r="693" spans="1:8" ht="12.75">
      <c r="A693">
        <v>692</v>
      </c>
      <c r="B693">
        <f ca="1" t="shared" si="66"/>
        <v>0.517560019870607</v>
      </c>
      <c r="C693">
        <f ca="1" t="shared" si="66"/>
        <v>0.5795076667970196</v>
      </c>
      <c r="D693">
        <f t="shared" si="61"/>
        <v>0.5131057801810884</v>
      </c>
      <c r="E693">
        <f t="shared" si="62"/>
        <v>0.5619956579724535</v>
      </c>
      <c r="F693">
        <f t="shared" si="63"/>
        <v>0.2883632205423399</v>
      </c>
      <c r="G693">
        <f t="shared" si="64"/>
        <v>0.5577262258768458</v>
      </c>
      <c r="H693">
        <f t="shared" si="65"/>
        <v>0.5948348386001436</v>
      </c>
    </row>
    <row r="694" spans="1:8" ht="12.75">
      <c r="A694">
        <v>693</v>
      </c>
      <c r="B694">
        <f ca="1" t="shared" si="66"/>
        <v>0.018977111122233478</v>
      </c>
      <c r="C694">
        <f ca="1" t="shared" si="66"/>
        <v>0.14708139947323884</v>
      </c>
      <c r="D694">
        <f t="shared" si="61"/>
        <v>0.014522871432714978</v>
      </c>
      <c r="E694">
        <f t="shared" si="62"/>
        <v>0.12956939064867273</v>
      </c>
      <c r="F694">
        <f t="shared" si="63"/>
        <v>0.0018817196020058965</v>
      </c>
      <c r="G694">
        <f t="shared" si="64"/>
        <v>0.1294485492631141</v>
      </c>
      <c r="H694">
        <f t="shared" si="65"/>
        <v>0.13806147772034316</v>
      </c>
    </row>
    <row r="695" spans="1:8" ht="12.75">
      <c r="A695">
        <v>694</v>
      </c>
      <c r="B695">
        <f ca="1" t="shared" si="66"/>
        <v>-2.591851021352774</v>
      </c>
      <c r="C695">
        <f ca="1" t="shared" si="66"/>
        <v>-0.6005158156191466</v>
      </c>
      <c r="D695">
        <f t="shared" si="61"/>
        <v>-2.5963052610422923</v>
      </c>
      <c r="E695">
        <f t="shared" si="62"/>
        <v>-0.6180278244437126</v>
      </c>
      <c r="F695">
        <f t="shared" si="63"/>
        <v>1.6045888920737332</v>
      </c>
      <c r="G695">
        <f t="shared" si="64"/>
        <v>-0.5964245811366952</v>
      </c>
      <c r="H695">
        <f t="shared" si="65"/>
        <v>-0.6361080096239614</v>
      </c>
    </row>
    <row r="696" spans="1:8" ht="12.75">
      <c r="A696">
        <v>695</v>
      </c>
      <c r="B696">
        <f ca="1" t="shared" si="66"/>
        <v>-0.07882355908894045</v>
      </c>
      <c r="C696">
        <f ca="1" t="shared" si="66"/>
        <v>-0.17254634538270636</v>
      </c>
      <c r="D696">
        <f t="shared" si="61"/>
        <v>-0.08327779877845895</v>
      </c>
      <c r="E696">
        <f t="shared" si="62"/>
        <v>-0.19005835420727246</v>
      </c>
      <c r="F696">
        <f t="shared" si="63"/>
        <v>0.015827641377838313</v>
      </c>
      <c r="G696">
        <f t="shared" si="64"/>
        <v>-0.18936541929854694</v>
      </c>
      <c r="H696">
        <f t="shared" si="65"/>
        <v>-0.2019649487484788</v>
      </c>
    </row>
    <row r="697" spans="1:8" ht="12.75">
      <c r="A697">
        <v>696</v>
      </c>
      <c r="B697">
        <f ca="1" t="shared" si="66"/>
        <v>-0.5834902865903147</v>
      </c>
      <c r="C697">
        <f ca="1" t="shared" si="66"/>
        <v>-0.5831572302494625</v>
      </c>
      <c r="D697">
        <f t="shared" si="61"/>
        <v>-0.5879445262798332</v>
      </c>
      <c r="E697">
        <f t="shared" si="62"/>
        <v>-0.6006692390740286</v>
      </c>
      <c r="F697">
        <f t="shared" si="63"/>
        <v>0.3531601912182476</v>
      </c>
      <c r="G697">
        <f t="shared" si="64"/>
        <v>-0.5957770914352901</v>
      </c>
      <c r="H697">
        <f t="shared" si="65"/>
        <v>-0.6354174388489813</v>
      </c>
    </row>
    <row r="698" spans="1:8" ht="12.75">
      <c r="A698">
        <v>697</v>
      </c>
      <c r="B698">
        <f ca="1" t="shared" si="66"/>
        <v>1.2180198624330854</v>
      </c>
      <c r="C698">
        <f ca="1" t="shared" si="66"/>
        <v>0.4156706461283419</v>
      </c>
      <c r="D698">
        <f t="shared" si="61"/>
        <v>1.213565622743567</v>
      </c>
      <c r="E698">
        <f t="shared" si="62"/>
        <v>0.3981586373037758</v>
      </c>
      <c r="F698">
        <f t="shared" si="63"/>
        <v>0.4831916346302867</v>
      </c>
      <c r="G698">
        <f t="shared" si="64"/>
        <v>0.38806084417807973</v>
      </c>
      <c r="H698">
        <f t="shared" si="65"/>
        <v>0.4138806799891721</v>
      </c>
    </row>
    <row r="699" spans="1:8" ht="12.75">
      <c r="A699">
        <v>698</v>
      </c>
      <c r="B699">
        <f ca="1" t="shared" si="66"/>
        <v>0.7329917758506805</v>
      </c>
      <c r="C699">
        <f ca="1" t="shared" si="66"/>
        <v>0.9007740154030741</v>
      </c>
      <c r="D699">
        <f t="shared" si="61"/>
        <v>0.728537536161162</v>
      </c>
      <c r="E699">
        <f t="shared" si="62"/>
        <v>0.8832620065785081</v>
      </c>
      <c r="F699">
        <f t="shared" si="63"/>
        <v>0.6434895260574703</v>
      </c>
      <c r="G699">
        <f t="shared" si="64"/>
        <v>0.8772000176867757</v>
      </c>
      <c r="H699">
        <f t="shared" si="65"/>
        <v>0.9355649900099463</v>
      </c>
    </row>
    <row r="700" spans="1:8" ht="12.75">
      <c r="A700">
        <v>699</v>
      </c>
      <c r="B700">
        <f ca="1" t="shared" si="66"/>
        <v>0.06490041000083877</v>
      </c>
      <c r="C700">
        <f ca="1" t="shared" si="66"/>
        <v>0.42187608199911597</v>
      </c>
      <c r="D700">
        <f t="shared" si="61"/>
        <v>0.06044617031132027</v>
      </c>
      <c r="E700">
        <f t="shared" si="62"/>
        <v>0.40436407317454987</v>
      </c>
      <c r="F700">
        <f t="shared" si="63"/>
        <v>0.02444225963488801</v>
      </c>
      <c r="G700">
        <f t="shared" si="64"/>
        <v>0.4038611148576651</v>
      </c>
      <c r="H700">
        <f t="shared" si="65"/>
        <v>0.4307322301287653</v>
      </c>
    </row>
    <row r="701" spans="1:8" ht="12.75">
      <c r="A701">
        <v>700</v>
      </c>
      <c r="B701">
        <f ca="1" t="shared" si="66"/>
        <v>0.5793915508738119</v>
      </c>
      <c r="C701">
        <f ca="1" t="shared" si="66"/>
        <v>1.9163192064121986</v>
      </c>
      <c r="D701">
        <f t="shared" si="61"/>
        <v>0.5749373111842934</v>
      </c>
      <c r="E701">
        <f t="shared" si="62"/>
        <v>1.8988071975876324</v>
      </c>
      <c r="F701">
        <f t="shared" si="63"/>
        <v>1.0916951046384167</v>
      </c>
      <c r="G701">
        <f t="shared" si="64"/>
        <v>1.8940232799157903</v>
      </c>
      <c r="H701">
        <f t="shared" si="65"/>
        <v>2.020043131811414</v>
      </c>
    </row>
    <row r="702" spans="1:8" ht="12.75">
      <c r="A702">
        <v>701</v>
      </c>
      <c r="B702">
        <f ca="1" t="shared" si="66"/>
        <v>-0.025196214534672003</v>
      </c>
      <c r="C702">
        <f ca="1" t="shared" si="66"/>
        <v>-1.1663476054669286</v>
      </c>
      <c r="D702">
        <f t="shared" si="61"/>
        <v>-0.029650454224190503</v>
      </c>
      <c r="E702">
        <f t="shared" si="62"/>
        <v>-1.1838596142914948</v>
      </c>
      <c r="F702">
        <f t="shared" si="63"/>
        <v>0.03510197530141779</v>
      </c>
      <c r="G702">
        <f t="shared" si="64"/>
        <v>-1.183612899859883</v>
      </c>
      <c r="H702">
        <f t="shared" si="65"/>
        <v>-1.262365217174971</v>
      </c>
    </row>
    <row r="703" spans="1:8" ht="12.75">
      <c r="A703">
        <v>702</v>
      </c>
      <c r="B703">
        <f ca="1" t="shared" si="66"/>
        <v>1.1150290374531444</v>
      </c>
      <c r="C703">
        <f ca="1" t="shared" si="66"/>
        <v>1.0869847459293656</v>
      </c>
      <c r="D703">
        <f t="shared" si="61"/>
        <v>1.110574797763626</v>
      </c>
      <c r="E703">
        <f t="shared" si="62"/>
        <v>1.0694727371047994</v>
      </c>
      <c r="F703">
        <f t="shared" si="63"/>
        <v>1.1877294687238742</v>
      </c>
      <c r="G703">
        <f t="shared" si="64"/>
        <v>1.0602319063262577</v>
      </c>
      <c r="H703">
        <f t="shared" si="65"/>
        <v>1.1307750032496442</v>
      </c>
    </row>
    <row r="704" spans="1:8" ht="12.75">
      <c r="A704">
        <v>703</v>
      </c>
      <c r="B704">
        <f ca="1" t="shared" si="66"/>
        <v>-1.2328940928584702</v>
      </c>
      <c r="C704">
        <f ca="1" t="shared" si="66"/>
        <v>-0.07083705182998004</v>
      </c>
      <c r="D704">
        <f t="shared" si="61"/>
        <v>-1.2373483325479886</v>
      </c>
      <c r="E704">
        <f t="shared" si="62"/>
        <v>-0.08834906065454613</v>
      </c>
      <c r="F704">
        <f t="shared" si="63"/>
        <v>0.10931856288308377</v>
      </c>
      <c r="G704">
        <f t="shared" si="64"/>
        <v>-0.07805337721367236</v>
      </c>
      <c r="H704">
        <f t="shared" si="65"/>
        <v>-0.08324670041129302</v>
      </c>
    </row>
    <row r="705" spans="1:8" ht="12.75">
      <c r="A705">
        <v>704</v>
      </c>
      <c r="B705">
        <f ca="1" t="shared" si="66"/>
        <v>-0.3954492660907144</v>
      </c>
      <c r="C705">
        <f ca="1" t="shared" si="66"/>
        <v>-1.923423124809652</v>
      </c>
      <c r="D705">
        <f t="shared" si="61"/>
        <v>-0.3999035057802329</v>
      </c>
      <c r="E705">
        <f t="shared" si="62"/>
        <v>-1.9409351336342182</v>
      </c>
      <c r="F705">
        <f t="shared" si="63"/>
        <v>0.7761867644323488</v>
      </c>
      <c r="G705">
        <f t="shared" si="64"/>
        <v>-1.9376076309463288</v>
      </c>
      <c r="H705">
        <f t="shared" si="65"/>
        <v>-2.0665273909476647</v>
      </c>
    </row>
    <row r="706" spans="1:8" ht="12.75">
      <c r="A706">
        <v>705</v>
      </c>
      <c r="B706">
        <f ca="1" t="shared" si="66"/>
        <v>-0.7308087127921108</v>
      </c>
      <c r="C706">
        <f ca="1" t="shared" si="66"/>
        <v>-1.5184972564872572</v>
      </c>
      <c r="D706">
        <f aca="true" t="shared" si="67" ref="D706:D769">B706-K$2</f>
        <v>-0.7352629524816293</v>
      </c>
      <c r="E706">
        <f aca="true" t="shared" si="68" ref="E706:E769">C706-M$2</f>
        <v>-1.5360092653118234</v>
      </c>
      <c r="F706">
        <f aca="true" t="shared" si="69" ref="F706:F769">D706*E706</f>
        <v>1.1293707074523096</v>
      </c>
      <c r="G706">
        <f t="shared" si="64"/>
        <v>-1.5298913158181957</v>
      </c>
      <c r="H706">
        <f t="shared" si="65"/>
        <v>-1.6316834527365878</v>
      </c>
    </row>
    <row r="707" spans="1:8" ht="12.75">
      <c r="A707">
        <v>706</v>
      </c>
      <c r="B707">
        <f ca="1" t="shared" si="66"/>
        <v>-0.15502278260718083</v>
      </c>
      <c r="C707">
        <f ca="1" t="shared" si="66"/>
        <v>-1.4000431613936906</v>
      </c>
      <c r="D707">
        <f t="shared" si="67"/>
        <v>-0.15947702229669933</v>
      </c>
      <c r="E707">
        <f t="shared" si="68"/>
        <v>-1.4175551702182567</v>
      </c>
      <c r="F707">
        <f t="shared" si="69"/>
        <v>0.22606747748769834</v>
      </c>
      <c r="G707">
        <f aca="true" t="shared" si="70" ref="G707:G770">E707-M$9/K$5^2*D707</f>
        <v>-1.4162281995548875</v>
      </c>
      <c r="H707">
        <f aca="true" t="shared" si="71" ref="H707:H770">G707/O$3</f>
        <v>-1.5104577002430986</v>
      </c>
    </row>
    <row r="708" spans="1:8" ht="12.75">
      <c r="A708">
        <v>707</v>
      </c>
      <c r="B708">
        <f aca="true" ca="1" t="shared" si="72" ref="B708:C771">NORMSINV(RAND())</f>
        <v>-0.009152911948539011</v>
      </c>
      <c r="C708">
        <f ca="1" t="shared" si="72"/>
        <v>-0.33678074219286647</v>
      </c>
      <c r="D708">
        <f t="shared" si="67"/>
        <v>-0.013607151638057511</v>
      </c>
      <c r="E708">
        <f t="shared" si="68"/>
        <v>-0.3542927510174326</v>
      </c>
      <c r="F708">
        <f t="shared" si="69"/>
        <v>0.00482091518735876</v>
      </c>
      <c r="G708">
        <f t="shared" si="70"/>
        <v>-0.3541795291201606</v>
      </c>
      <c r="H708">
        <f t="shared" si="71"/>
        <v>-0.3777450535133818</v>
      </c>
    </row>
    <row r="709" spans="1:8" ht="12.75">
      <c r="A709">
        <v>708</v>
      </c>
      <c r="B709">
        <f ca="1" t="shared" si="72"/>
        <v>0.6590942451276578</v>
      </c>
      <c r="C709">
        <f ca="1" t="shared" si="72"/>
        <v>0.7574609507635011</v>
      </c>
      <c r="D709">
        <f t="shared" si="67"/>
        <v>0.6546400054381393</v>
      </c>
      <c r="E709">
        <f t="shared" si="68"/>
        <v>0.739948941938935</v>
      </c>
      <c r="F709">
        <f t="shared" si="69"/>
        <v>0.4844001793748498</v>
      </c>
      <c r="G709">
        <f t="shared" si="70"/>
        <v>0.7345018369593341</v>
      </c>
      <c r="H709">
        <f t="shared" si="71"/>
        <v>0.7833723095095946</v>
      </c>
    </row>
    <row r="710" spans="1:8" ht="12.75">
      <c r="A710">
        <v>709</v>
      </c>
      <c r="B710">
        <f ca="1" t="shared" si="72"/>
        <v>1.3304271537979737</v>
      </c>
      <c r="C710">
        <f ca="1" t="shared" si="72"/>
        <v>1.7026048564304292</v>
      </c>
      <c r="D710">
        <f t="shared" si="67"/>
        <v>1.3259729141084553</v>
      </c>
      <c r="E710">
        <f t="shared" si="68"/>
        <v>1.685092847605863</v>
      </c>
      <c r="F710">
        <f t="shared" si="69"/>
        <v>2.2343874736832614</v>
      </c>
      <c r="G710">
        <f t="shared" si="70"/>
        <v>1.674059739938662</v>
      </c>
      <c r="H710">
        <f t="shared" si="71"/>
        <v>1.7854442000604385</v>
      </c>
    </row>
    <row r="711" spans="1:8" ht="12.75">
      <c r="A711">
        <v>710</v>
      </c>
      <c r="B711">
        <f ca="1" t="shared" si="72"/>
        <v>0.35628140518335916</v>
      </c>
      <c r="C711">
        <f ca="1" t="shared" si="72"/>
        <v>-0.39007927365478545</v>
      </c>
      <c r="D711">
        <f t="shared" si="67"/>
        <v>0.35182716549384063</v>
      </c>
      <c r="E711">
        <f t="shared" si="68"/>
        <v>-0.40759128247935156</v>
      </c>
      <c r="F711">
        <f t="shared" si="69"/>
        <v>-0.14340168559470956</v>
      </c>
      <c r="G711">
        <f t="shared" si="70"/>
        <v>-0.41051875328651327</v>
      </c>
      <c r="H711">
        <f t="shared" si="71"/>
        <v>-0.43783283809113227</v>
      </c>
    </row>
    <row r="712" spans="1:8" ht="12.75">
      <c r="A712">
        <v>711</v>
      </c>
      <c r="B712">
        <f ca="1" t="shared" si="72"/>
        <v>0.22933226160862807</v>
      </c>
      <c r="C712">
        <f ca="1" t="shared" si="72"/>
        <v>-0.5395278173182096</v>
      </c>
      <c r="D712">
        <f t="shared" si="67"/>
        <v>0.22487802191910958</v>
      </c>
      <c r="E712">
        <f t="shared" si="68"/>
        <v>-0.5570398261427757</v>
      </c>
      <c r="F712">
        <f t="shared" si="69"/>
        <v>-0.1252660142331521</v>
      </c>
      <c r="G712">
        <f t="shared" si="70"/>
        <v>-0.5589109830883072</v>
      </c>
      <c r="H712">
        <f t="shared" si="71"/>
        <v>-0.5960984242663045</v>
      </c>
    </row>
    <row r="713" spans="1:8" ht="12.75">
      <c r="A713">
        <v>712</v>
      </c>
      <c r="B713">
        <f ca="1" t="shared" si="72"/>
        <v>-1.5096691165702847</v>
      </c>
      <c r="C713">
        <f ca="1" t="shared" si="72"/>
        <v>-0.5776563565695185</v>
      </c>
      <c r="D713">
        <f t="shared" si="67"/>
        <v>-1.514123356259803</v>
      </c>
      <c r="E713">
        <f t="shared" si="68"/>
        <v>-0.5951683653940846</v>
      </c>
      <c r="F713">
        <f t="shared" si="69"/>
        <v>0.9011583229501522</v>
      </c>
      <c r="G713">
        <f t="shared" si="70"/>
        <v>-0.5825697023042956</v>
      </c>
      <c r="H713">
        <f t="shared" si="71"/>
        <v>-0.6213312890185461</v>
      </c>
    </row>
    <row r="714" spans="1:8" ht="12.75">
      <c r="A714">
        <v>713</v>
      </c>
      <c r="B714">
        <f ca="1" t="shared" si="72"/>
        <v>0.2492170620266183</v>
      </c>
      <c r="C714">
        <f ca="1" t="shared" si="72"/>
        <v>0.9803412435444245</v>
      </c>
      <c r="D714">
        <f t="shared" si="67"/>
        <v>0.2447628223370998</v>
      </c>
      <c r="E714">
        <f t="shared" si="68"/>
        <v>0.9628292347198585</v>
      </c>
      <c r="F714">
        <f t="shared" si="69"/>
        <v>0.23566480091870248</v>
      </c>
      <c r="G714">
        <f t="shared" si="70"/>
        <v>0.960792621043184</v>
      </c>
      <c r="H714">
        <f t="shared" si="71"/>
        <v>1.0247194719378854</v>
      </c>
    </row>
    <row r="715" spans="1:8" ht="12.75">
      <c r="A715">
        <v>714</v>
      </c>
      <c r="B715">
        <f ca="1" t="shared" si="72"/>
        <v>-0.46400604162190795</v>
      </c>
      <c r="C715">
        <f ca="1" t="shared" si="72"/>
        <v>1.6223915590756324</v>
      </c>
      <c r="D715">
        <f t="shared" si="67"/>
        <v>-0.4684602813114265</v>
      </c>
      <c r="E715">
        <f t="shared" si="68"/>
        <v>1.6048795502510662</v>
      </c>
      <c r="F715">
        <f t="shared" si="69"/>
        <v>-0.75182232558157</v>
      </c>
      <c r="G715">
        <f t="shared" si="70"/>
        <v>1.6087774976876408</v>
      </c>
      <c r="H715">
        <f t="shared" si="71"/>
        <v>1.715818368906828</v>
      </c>
    </row>
    <row r="716" spans="1:8" ht="12.75">
      <c r="A716">
        <v>715</v>
      </c>
      <c r="B716">
        <f ca="1" t="shared" si="72"/>
        <v>-0.9752747233646875</v>
      </c>
      <c r="C716">
        <f ca="1" t="shared" si="72"/>
        <v>-1.1931274045938265</v>
      </c>
      <c r="D716">
        <f t="shared" si="67"/>
        <v>-0.979728963054206</v>
      </c>
      <c r="E716">
        <f t="shared" si="68"/>
        <v>-1.2106394134183927</v>
      </c>
      <c r="F716">
        <f t="shared" si="69"/>
        <v>1.186098497140954</v>
      </c>
      <c r="G716">
        <f t="shared" si="70"/>
        <v>-1.2024873199487307</v>
      </c>
      <c r="H716">
        <f t="shared" si="71"/>
        <v>-1.2824954568988964</v>
      </c>
    </row>
    <row r="717" spans="1:8" ht="12.75">
      <c r="A717">
        <v>716</v>
      </c>
      <c r="B717">
        <f ca="1" t="shared" si="72"/>
        <v>-0.853919742196686</v>
      </c>
      <c r="C717">
        <f ca="1" t="shared" si="72"/>
        <v>-1.063989182410372</v>
      </c>
      <c r="D717">
        <f t="shared" si="67"/>
        <v>-0.8583739818862045</v>
      </c>
      <c r="E717">
        <f t="shared" si="68"/>
        <v>-1.0815011912349382</v>
      </c>
      <c r="F717">
        <f t="shared" si="69"/>
        <v>0.9283324839350074</v>
      </c>
      <c r="G717">
        <f t="shared" si="70"/>
        <v>-1.0743588639218329</v>
      </c>
      <c r="H717">
        <f t="shared" si="71"/>
        <v>-1.1458419055242568</v>
      </c>
    </row>
    <row r="718" spans="1:8" ht="12.75">
      <c r="A718">
        <v>717</v>
      </c>
      <c r="B718">
        <f ca="1" t="shared" si="72"/>
        <v>-0.8802747701958962</v>
      </c>
      <c r="C718">
        <f ca="1" t="shared" si="72"/>
        <v>-1.1291912897860263</v>
      </c>
      <c r="D718">
        <f t="shared" si="67"/>
        <v>-0.8847290098854147</v>
      </c>
      <c r="E718">
        <f t="shared" si="68"/>
        <v>-1.1467032986105925</v>
      </c>
      <c r="F718">
        <f t="shared" si="69"/>
        <v>1.0145216740120886</v>
      </c>
      <c r="G718">
        <f t="shared" si="70"/>
        <v>-1.1393416773297196</v>
      </c>
      <c r="H718">
        <f t="shared" si="71"/>
        <v>-1.2151483851765135</v>
      </c>
    </row>
    <row r="719" spans="1:8" ht="12.75">
      <c r="A719">
        <v>718</v>
      </c>
      <c r="B719">
        <f ca="1" t="shared" si="72"/>
        <v>0.45460537336884554</v>
      </c>
      <c r="C719">
        <f ca="1" t="shared" si="72"/>
        <v>-0.6648930206783055</v>
      </c>
      <c r="D719">
        <f t="shared" si="67"/>
        <v>0.450151133679327</v>
      </c>
      <c r="E719">
        <f t="shared" si="68"/>
        <v>-0.6824050295028715</v>
      </c>
      <c r="F719">
        <f t="shared" si="69"/>
        <v>-0.3071853976591922</v>
      </c>
      <c r="G719">
        <f t="shared" si="70"/>
        <v>-0.6861506308432548</v>
      </c>
      <c r="H719">
        <f t="shared" si="71"/>
        <v>-0.7318040300352648</v>
      </c>
    </row>
    <row r="720" spans="1:8" ht="12.75">
      <c r="A720">
        <v>719</v>
      </c>
      <c r="B720">
        <f ca="1" t="shared" si="72"/>
        <v>0.2296491553649721</v>
      </c>
      <c r="C720">
        <f ca="1" t="shared" si="72"/>
        <v>-0.7067080734909776</v>
      </c>
      <c r="D720">
        <f t="shared" si="67"/>
        <v>0.2251949156754536</v>
      </c>
      <c r="E720">
        <f t="shared" si="68"/>
        <v>-0.7242200823155437</v>
      </c>
      <c r="F720">
        <f t="shared" si="69"/>
        <v>-0.16309068036751892</v>
      </c>
      <c r="G720">
        <f t="shared" si="70"/>
        <v>-0.7260938760592297</v>
      </c>
      <c r="H720">
        <f t="shared" si="71"/>
        <v>-0.7744049204342343</v>
      </c>
    </row>
    <row r="721" spans="1:8" ht="12.75">
      <c r="A721">
        <v>720</v>
      </c>
      <c r="B721">
        <f ca="1" t="shared" si="72"/>
        <v>-1.0713550742575606</v>
      </c>
      <c r="C721">
        <f ca="1" t="shared" si="72"/>
        <v>-0.31815059336653384</v>
      </c>
      <c r="D721">
        <f t="shared" si="67"/>
        <v>-1.075809313947079</v>
      </c>
      <c r="E721">
        <f t="shared" si="68"/>
        <v>-0.33566260219109995</v>
      </c>
      <c r="F721">
        <f t="shared" si="69"/>
        <v>0.3611089537808985</v>
      </c>
      <c r="G721">
        <f t="shared" si="70"/>
        <v>-0.3267110467981782</v>
      </c>
      <c r="H721">
        <f t="shared" si="71"/>
        <v>-0.3484489410293416</v>
      </c>
    </row>
    <row r="722" spans="1:8" ht="12.75">
      <c r="A722">
        <v>721</v>
      </c>
      <c r="B722">
        <f ca="1" t="shared" si="72"/>
        <v>0.9414598760006401</v>
      </c>
      <c r="C722">
        <f ca="1" t="shared" si="72"/>
        <v>-1.0320367315483425</v>
      </c>
      <c r="D722">
        <f t="shared" si="67"/>
        <v>0.9370056363111215</v>
      </c>
      <c r="E722">
        <f t="shared" si="68"/>
        <v>-1.0495487403729087</v>
      </c>
      <c r="F722">
        <f t="shared" si="69"/>
        <v>-0.9834330853126534</v>
      </c>
      <c r="G722">
        <f t="shared" si="70"/>
        <v>-1.0573453431241389</v>
      </c>
      <c r="H722">
        <f t="shared" si="71"/>
        <v>-1.1276963810210732</v>
      </c>
    </row>
    <row r="723" spans="1:8" ht="12.75">
      <c r="A723">
        <v>722</v>
      </c>
      <c r="B723">
        <f ca="1" t="shared" si="72"/>
        <v>0.29945572942668386</v>
      </c>
      <c r="C723">
        <f ca="1" t="shared" si="72"/>
        <v>1.5953309404215243</v>
      </c>
      <c r="D723">
        <f t="shared" si="67"/>
        <v>0.29500148973716533</v>
      </c>
      <c r="E723">
        <f t="shared" si="68"/>
        <v>1.5778189315969582</v>
      </c>
      <c r="F723">
        <f t="shared" si="69"/>
        <v>0.4654589353566052</v>
      </c>
      <c r="G723">
        <f t="shared" si="70"/>
        <v>1.5753642938259873</v>
      </c>
      <c r="H723">
        <f t="shared" si="71"/>
        <v>1.6801819996561034</v>
      </c>
    </row>
    <row r="724" spans="1:8" ht="12.75">
      <c r="A724">
        <v>723</v>
      </c>
      <c r="B724">
        <f ca="1" t="shared" si="72"/>
        <v>0.2996130947217095</v>
      </c>
      <c r="C724">
        <f ca="1" t="shared" si="72"/>
        <v>1.0943422881888365</v>
      </c>
      <c r="D724">
        <f t="shared" si="67"/>
        <v>0.29515885503219097</v>
      </c>
      <c r="E724">
        <f t="shared" si="68"/>
        <v>1.0768302793642703</v>
      </c>
      <c r="F724">
        <f t="shared" si="69"/>
        <v>0.3178359923211524</v>
      </c>
      <c r="G724">
        <f t="shared" si="70"/>
        <v>1.0743743321938204</v>
      </c>
      <c r="H724">
        <f t="shared" si="71"/>
        <v>1.145858402985994</v>
      </c>
    </row>
    <row r="725" spans="1:8" ht="12.75">
      <c r="A725">
        <v>724</v>
      </c>
      <c r="B725">
        <f ca="1" t="shared" si="72"/>
        <v>-1.4118933673447969</v>
      </c>
      <c r="C725">
        <f ca="1" t="shared" si="72"/>
        <v>0.5334382398453261</v>
      </c>
      <c r="D725">
        <f t="shared" si="67"/>
        <v>-1.4163476070343153</v>
      </c>
      <c r="E725">
        <f t="shared" si="68"/>
        <v>0.5159262310207601</v>
      </c>
      <c r="F725">
        <f t="shared" si="69"/>
        <v>-0.7307308827124869</v>
      </c>
      <c r="G725">
        <f t="shared" si="70"/>
        <v>0.5277113251779051</v>
      </c>
      <c r="H725">
        <f t="shared" si="71"/>
        <v>0.5628228804305521</v>
      </c>
    </row>
    <row r="726" spans="1:8" ht="12.75">
      <c r="A726">
        <v>725</v>
      </c>
      <c r="B726">
        <f ca="1" t="shared" si="72"/>
        <v>-2.754842511606248</v>
      </c>
      <c r="C726">
        <f ca="1" t="shared" si="72"/>
        <v>1.623915475876983</v>
      </c>
      <c r="D726">
        <f t="shared" si="67"/>
        <v>-2.7592967512957665</v>
      </c>
      <c r="E726">
        <f t="shared" si="68"/>
        <v>1.6064034670524168</v>
      </c>
      <c r="F726">
        <f t="shared" si="69"/>
        <v>-4.43254386790799</v>
      </c>
      <c r="G726">
        <f t="shared" si="70"/>
        <v>1.6293629240812004</v>
      </c>
      <c r="H726">
        <f t="shared" si="71"/>
        <v>1.737773457655034</v>
      </c>
    </row>
    <row r="727" spans="1:8" ht="12.75">
      <c r="A727">
        <v>726</v>
      </c>
      <c r="B727">
        <f ca="1" t="shared" si="72"/>
        <v>-0.12393133625560987</v>
      </c>
      <c r="C727">
        <f ca="1" t="shared" si="72"/>
        <v>0.7087976842248944</v>
      </c>
      <c r="D727">
        <f t="shared" si="67"/>
        <v>-0.12838557594512837</v>
      </c>
      <c r="E727">
        <f t="shared" si="68"/>
        <v>0.6912856754003284</v>
      </c>
      <c r="F727">
        <f t="shared" si="69"/>
        <v>-0.08875110957888821</v>
      </c>
      <c r="G727">
        <f t="shared" si="70"/>
        <v>0.6923539414766914</v>
      </c>
      <c r="H727">
        <f t="shared" si="71"/>
        <v>0.7384200812593678</v>
      </c>
    </row>
    <row r="728" spans="1:8" ht="12.75">
      <c r="A728">
        <v>727</v>
      </c>
      <c r="B728">
        <f ca="1" t="shared" si="72"/>
        <v>0.5056077357187088</v>
      </c>
      <c r="C728">
        <f ca="1" t="shared" si="72"/>
        <v>-1.1535310543543869</v>
      </c>
      <c r="D728">
        <f t="shared" si="67"/>
        <v>0.5011534960291902</v>
      </c>
      <c r="E728">
        <f t="shared" si="68"/>
        <v>-1.171043063178953</v>
      </c>
      <c r="F728">
        <f t="shared" si="69"/>
        <v>-0.5868723251128642</v>
      </c>
      <c r="G728">
        <f t="shared" si="70"/>
        <v>-1.1752130431390655</v>
      </c>
      <c r="H728">
        <f t="shared" si="71"/>
        <v>-1.2534064714948008</v>
      </c>
    </row>
    <row r="729" spans="1:8" ht="12.75">
      <c r="A729">
        <v>728</v>
      </c>
      <c r="B729">
        <f ca="1" t="shared" si="72"/>
        <v>-0.5179280866806872</v>
      </c>
      <c r="C729">
        <f ca="1" t="shared" si="72"/>
        <v>-0.1380169032029902</v>
      </c>
      <c r="D729">
        <f t="shared" si="67"/>
        <v>-0.5223823263702058</v>
      </c>
      <c r="E729">
        <f t="shared" si="68"/>
        <v>-0.1555289120275563</v>
      </c>
      <c r="F729">
        <f t="shared" si="69"/>
        <v>0.08124555488278194</v>
      </c>
      <c r="G729">
        <f t="shared" si="70"/>
        <v>-0.1511822919805242</v>
      </c>
      <c r="H729">
        <f t="shared" si="71"/>
        <v>-0.1612412866331526</v>
      </c>
    </row>
    <row r="730" spans="1:8" ht="12.75">
      <c r="A730">
        <v>729</v>
      </c>
      <c r="B730">
        <f ca="1" t="shared" si="72"/>
        <v>-0.246332119043076</v>
      </c>
      <c r="C730">
        <f ca="1" t="shared" si="72"/>
        <v>-0.2548624235862681</v>
      </c>
      <c r="D730">
        <f t="shared" si="67"/>
        <v>-0.2507863587325945</v>
      </c>
      <c r="E730">
        <f t="shared" si="68"/>
        <v>-0.2723744324108342</v>
      </c>
      <c r="F730">
        <f t="shared" si="69"/>
        <v>0.06830779211617029</v>
      </c>
      <c r="G730">
        <f t="shared" si="70"/>
        <v>-0.27028769830946503</v>
      </c>
      <c r="H730">
        <f t="shared" si="71"/>
        <v>-0.28827143487245077</v>
      </c>
    </row>
    <row r="731" spans="1:8" ht="12.75">
      <c r="A731">
        <v>730</v>
      </c>
      <c r="B731">
        <f ca="1" t="shared" si="72"/>
        <v>-0.4033915115642541</v>
      </c>
      <c r="C731">
        <f ca="1" t="shared" si="72"/>
        <v>0.04724468964308076</v>
      </c>
      <c r="D731">
        <f t="shared" si="67"/>
        <v>-0.40784575125377265</v>
      </c>
      <c r="E731">
        <f t="shared" si="68"/>
        <v>0.029732680818514667</v>
      </c>
      <c r="F731">
        <f t="shared" si="69"/>
        <v>-0.01212634754521575</v>
      </c>
      <c r="G731">
        <f t="shared" si="70"/>
        <v>0.03312626905649076</v>
      </c>
      <c r="H731">
        <f t="shared" si="71"/>
        <v>0.035330343084841224</v>
      </c>
    </row>
    <row r="732" spans="1:8" ht="12.75">
      <c r="A732">
        <v>731</v>
      </c>
      <c r="B732">
        <f ca="1" t="shared" si="72"/>
        <v>-0.5614748798337017</v>
      </c>
      <c r="C732">
        <f ca="1" t="shared" si="72"/>
        <v>-0.5317650750258796</v>
      </c>
      <c r="D732">
        <f t="shared" si="67"/>
        <v>-0.5659291195232202</v>
      </c>
      <c r="E732">
        <f t="shared" si="68"/>
        <v>-0.5492770838504456</v>
      </c>
      <c r="F732">
        <f t="shared" si="69"/>
        <v>0.3108518964377647</v>
      </c>
      <c r="G732">
        <f t="shared" si="70"/>
        <v>-0.5445681212153362</v>
      </c>
      <c r="H732">
        <f t="shared" si="71"/>
        <v>-0.5808012524077288</v>
      </c>
    </row>
    <row r="733" spans="1:8" ht="12.75">
      <c r="A733">
        <v>732</v>
      </c>
      <c r="B733">
        <f ca="1" t="shared" si="72"/>
        <v>-1.3073741411705777</v>
      </c>
      <c r="C733">
        <f ca="1" t="shared" si="72"/>
        <v>0.19047947682689043</v>
      </c>
      <c r="D733">
        <f t="shared" si="67"/>
        <v>-1.3118283808600961</v>
      </c>
      <c r="E733">
        <f t="shared" si="68"/>
        <v>0.17296746800232432</v>
      </c>
      <c r="F733">
        <f t="shared" si="69"/>
        <v>-0.2269036334909596</v>
      </c>
      <c r="G733">
        <f t="shared" si="70"/>
        <v>0.18388288234670475</v>
      </c>
      <c r="H733">
        <f t="shared" si="71"/>
        <v>0.1961176282683612</v>
      </c>
    </row>
    <row r="734" spans="1:8" ht="12.75">
      <c r="A734">
        <v>733</v>
      </c>
      <c r="B734">
        <f ca="1" t="shared" si="72"/>
        <v>-0.36093064953113885</v>
      </c>
      <c r="C734">
        <f ca="1" t="shared" si="72"/>
        <v>-0.020142796098752178</v>
      </c>
      <c r="D734">
        <f t="shared" si="67"/>
        <v>-0.36538488922065737</v>
      </c>
      <c r="E734">
        <f t="shared" si="68"/>
        <v>-0.03765480492331827</v>
      </c>
      <c r="F734">
        <f t="shared" si="69"/>
        <v>0.01375849672553211</v>
      </c>
      <c r="G734">
        <f t="shared" si="70"/>
        <v>-0.0346145234968682</v>
      </c>
      <c r="H734">
        <f t="shared" si="71"/>
        <v>-0.036917619330361265</v>
      </c>
    </row>
    <row r="735" spans="1:8" ht="12.75">
      <c r="A735">
        <v>734</v>
      </c>
      <c r="B735">
        <f ca="1" t="shared" si="72"/>
        <v>0.8497637790498813</v>
      </c>
      <c r="C735">
        <f ca="1" t="shared" si="72"/>
        <v>0.850052277799735</v>
      </c>
      <c r="D735">
        <f t="shared" si="67"/>
        <v>0.8453095393603628</v>
      </c>
      <c r="E735">
        <f t="shared" si="68"/>
        <v>0.832540268975169</v>
      </c>
      <c r="F735">
        <f t="shared" si="69"/>
        <v>0.7037542312663526</v>
      </c>
      <c r="G735">
        <f t="shared" si="70"/>
        <v>0.8255066478049011</v>
      </c>
      <c r="H735">
        <f t="shared" si="71"/>
        <v>0.8804321741161996</v>
      </c>
    </row>
    <row r="736" spans="1:8" ht="12.75">
      <c r="A736">
        <v>735</v>
      </c>
      <c r="B736">
        <f ca="1" t="shared" si="72"/>
        <v>0.05517629515767822</v>
      </c>
      <c r="C736">
        <f ca="1" t="shared" si="72"/>
        <v>-0.3246755301662768</v>
      </c>
      <c r="D736">
        <f t="shared" si="67"/>
        <v>0.05072205546815972</v>
      </c>
      <c r="E736">
        <f t="shared" si="68"/>
        <v>-0.3421875389908429</v>
      </c>
      <c r="F736">
        <f t="shared" si="69"/>
        <v>-0.0173564553332066</v>
      </c>
      <c r="G736">
        <f t="shared" si="70"/>
        <v>-0.3426095852431664</v>
      </c>
      <c r="H736">
        <f t="shared" si="71"/>
        <v>-0.3654052972326645</v>
      </c>
    </row>
    <row r="737" spans="1:8" ht="12.75">
      <c r="A737">
        <v>736</v>
      </c>
      <c r="B737">
        <f ca="1" t="shared" si="72"/>
        <v>-0.2741180546148556</v>
      </c>
      <c r="C737">
        <f ca="1" t="shared" si="72"/>
        <v>1.671901175480544</v>
      </c>
      <c r="D737">
        <f t="shared" si="67"/>
        <v>-0.27857229430437414</v>
      </c>
      <c r="E737">
        <f t="shared" si="68"/>
        <v>1.6543891666559778</v>
      </c>
      <c r="F737">
        <f t="shared" si="69"/>
        <v>-0.46086698582765734</v>
      </c>
      <c r="G737">
        <f t="shared" si="70"/>
        <v>1.6567071009693086</v>
      </c>
      <c r="H737">
        <f t="shared" si="71"/>
        <v>1.766936993976676</v>
      </c>
    </row>
    <row r="738" spans="1:8" ht="12.75">
      <c r="A738">
        <v>737</v>
      </c>
      <c r="B738">
        <f ca="1" t="shared" si="72"/>
        <v>-1.8718076685915452</v>
      </c>
      <c r="C738">
        <f ca="1" t="shared" si="72"/>
        <v>-2.16444371771433</v>
      </c>
      <c r="D738">
        <f t="shared" si="67"/>
        <v>-1.8762619082810637</v>
      </c>
      <c r="E738">
        <f t="shared" si="68"/>
        <v>-2.181955726538896</v>
      </c>
      <c r="F738">
        <f t="shared" si="69"/>
        <v>4.093920415260664</v>
      </c>
      <c r="G738">
        <f t="shared" si="70"/>
        <v>-2.166343794028305</v>
      </c>
      <c r="H738">
        <f t="shared" si="71"/>
        <v>-2.310482636973566</v>
      </c>
    </row>
    <row r="739" spans="1:8" ht="12.75">
      <c r="A739">
        <v>738</v>
      </c>
      <c r="B739">
        <f ca="1" t="shared" si="72"/>
        <v>1.4390282813429156</v>
      </c>
      <c r="C739">
        <f ca="1" t="shared" si="72"/>
        <v>-0.4944075815682053</v>
      </c>
      <c r="D739">
        <f t="shared" si="67"/>
        <v>1.4345740416533972</v>
      </c>
      <c r="E739">
        <f t="shared" si="68"/>
        <v>-0.5119195903927714</v>
      </c>
      <c r="F739">
        <f t="shared" si="69"/>
        <v>-0.7343865557913096</v>
      </c>
      <c r="G739">
        <f t="shared" si="70"/>
        <v>-0.5238563424106478</v>
      </c>
      <c r="H739">
        <f t="shared" si="71"/>
        <v>-0.5587114043231435</v>
      </c>
    </row>
    <row r="740" spans="1:8" ht="12.75">
      <c r="A740">
        <v>739</v>
      </c>
      <c r="B740">
        <f ca="1" t="shared" si="72"/>
        <v>0.4894791754957828</v>
      </c>
      <c r="C740">
        <f ca="1" t="shared" si="72"/>
        <v>0.7622478836757993</v>
      </c>
      <c r="D740">
        <f t="shared" si="67"/>
        <v>0.48502493580626427</v>
      </c>
      <c r="E740">
        <f t="shared" si="68"/>
        <v>0.7447358748512333</v>
      </c>
      <c r="F740">
        <f t="shared" si="69"/>
        <v>0.3612154698923415</v>
      </c>
      <c r="G740">
        <f t="shared" si="70"/>
        <v>0.7407000968341342</v>
      </c>
      <c r="H740">
        <f t="shared" si="71"/>
        <v>0.7899829739201338</v>
      </c>
    </row>
    <row r="741" spans="1:8" ht="12.75">
      <c r="A741">
        <v>740</v>
      </c>
      <c r="B741">
        <f ca="1" t="shared" si="72"/>
        <v>-1.726245384549494</v>
      </c>
      <c r="C741">
        <f ca="1" t="shared" si="72"/>
        <v>-0.7827121407226518</v>
      </c>
      <c r="D741">
        <f t="shared" si="67"/>
        <v>-1.7306996242390125</v>
      </c>
      <c r="E741">
        <f t="shared" si="68"/>
        <v>-0.8002241495472179</v>
      </c>
      <c r="F741">
        <f t="shared" si="69"/>
        <v>1.3849476349283534</v>
      </c>
      <c r="G741">
        <f t="shared" si="70"/>
        <v>-0.7858234064470828</v>
      </c>
      <c r="H741">
        <f t="shared" si="71"/>
        <v>-0.8381085870711451</v>
      </c>
    </row>
    <row r="742" spans="1:8" ht="12.75">
      <c r="A742">
        <v>741</v>
      </c>
      <c r="B742">
        <f ca="1" t="shared" si="72"/>
        <v>-0.13154202984615848</v>
      </c>
      <c r="C742">
        <f ca="1" t="shared" si="72"/>
        <v>0.3729825130672543</v>
      </c>
      <c r="D742">
        <f t="shared" si="67"/>
        <v>-0.13599626953567698</v>
      </c>
      <c r="E742">
        <f t="shared" si="68"/>
        <v>0.35547050424268817</v>
      </c>
      <c r="F742">
        <f t="shared" si="69"/>
        <v>-0.048342662506971626</v>
      </c>
      <c r="G742">
        <f t="shared" si="70"/>
        <v>0.35660209710417107</v>
      </c>
      <c r="H742">
        <f t="shared" si="71"/>
        <v>0.38032880835385247</v>
      </c>
    </row>
    <row r="743" spans="1:8" ht="12.75">
      <c r="A743">
        <v>742</v>
      </c>
      <c r="B743">
        <f ca="1" t="shared" si="72"/>
        <v>0.009687706440933988</v>
      </c>
      <c r="C743">
        <f ca="1" t="shared" si="72"/>
        <v>-0.3800330717854882</v>
      </c>
      <c r="D743">
        <f t="shared" si="67"/>
        <v>0.005233466751415489</v>
      </c>
      <c r="E743">
        <f t="shared" si="68"/>
        <v>-0.3975450806100543</v>
      </c>
      <c r="F743">
        <f t="shared" si="69"/>
        <v>-0.0020805389615615095</v>
      </c>
      <c r="G743">
        <f t="shared" si="70"/>
        <v>-0.39758862705170983</v>
      </c>
      <c r="H743">
        <f t="shared" si="71"/>
        <v>-0.42404239899197266</v>
      </c>
    </row>
    <row r="744" spans="1:8" ht="12.75">
      <c r="A744">
        <v>743</v>
      </c>
      <c r="B744">
        <f ca="1" t="shared" si="72"/>
        <v>2.2223863115371696</v>
      </c>
      <c r="C744">
        <f ca="1" t="shared" si="72"/>
        <v>0.6081338147796114</v>
      </c>
      <c r="D744">
        <f t="shared" si="67"/>
        <v>2.217932071847651</v>
      </c>
      <c r="E744">
        <f t="shared" si="68"/>
        <v>0.5906218059550453</v>
      </c>
      <c r="F744">
        <f t="shared" si="69"/>
        <v>1.309959045760275</v>
      </c>
      <c r="G744">
        <f t="shared" si="70"/>
        <v>0.5721669166531121</v>
      </c>
      <c r="H744">
        <f t="shared" si="71"/>
        <v>0.6102363484604164</v>
      </c>
    </row>
    <row r="745" spans="1:8" ht="12.75">
      <c r="A745">
        <v>744</v>
      </c>
      <c r="B745">
        <f ca="1" t="shared" si="72"/>
        <v>-0.08337321264479058</v>
      </c>
      <c r="C745">
        <f ca="1" t="shared" si="72"/>
        <v>-0.6153070250276149</v>
      </c>
      <c r="D745">
        <f t="shared" si="67"/>
        <v>-0.08782745233430908</v>
      </c>
      <c r="E745">
        <f t="shared" si="68"/>
        <v>-0.632819033852181</v>
      </c>
      <c r="F745">
        <f t="shared" si="69"/>
        <v>0.055578883531895946</v>
      </c>
      <c r="G745">
        <f t="shared" si="70"/>
        <v>-0.6320882423500092</v>
      </c>
      <c r="H745">
        <f t="shared" si="71"/>
        <v>-0.6741445716098348</v>
      </c>
    </row>
    <row r="746" spans="1:8" ht="12.75">
      <c r="A746">
        <v>745</v>
      </c>
      <c r="B746">
        <f ca="1" t="shared" si="72"/>
        <v>-0.06914858466104354</v>
      </c>
      <c r="C746">
        <f ca="1" t="shared" si="72"/>
        <v>0.19648659200479474</v>
      </c>
      <c r="D746">
        <f t="shared" si="67"/>
        <v>-0.07360282435056203</v>
      </c>
      <c r="E746">
        <f t="shared" si="68"/>
        <v>0.17897458318022863</v>
      </c>
      <c r="F746">
        <f t="shared" si="69"/>
        <v>-0.013173034809029422</v>
      </c>
      <c r="G746">
        <f t="shared" si="70"/>
        <v>0.17958701491019036</v>
      </c>
      <c r="H746">
        <f t="shared" si="71"/>
        <v>0.19153593299443142</v>
      </c>
    </row>
    <row r="747" spans="1:8" ht="12.75">
      <c r="A747">
        <v>746</v>
      </c>
      <c r="B747">
        <f ca="1" t="shared" si="72"/>
        <v>-0.7368345443169804</v>
      </c>
      <c r="C747">
        <f ca="1" t="shared" si="72"/>
        <v>0.88012510850268</v>
      </c>
      <c r="D747">
        <f t="shared" si="67"/>
        <v>-0.7412887840064989</v>
      </c>
      <c r="E747">
        <f t="shared" si="68"/>
        <v>0.862613099678114</v>
      </c>
      <c r="F747">
        <f t="shared" si="69"/>
        <v>-0.6394454157284659</v>
      </c>
      <c r="G747">
        <f t="shared" si="70"/>
        <v>0.8687811886936662</v>
      </c>
      <c r="H747">
        <f t="shared" si="71"/>
        <v>0.9265860097272004</v>
      </c>
    </row>
    <row r="748" spans="1:8" ht="12.75">
      <c r="A748">
        <v>747</v>
      </c>
      <c r="B748">
        <f ca="1" t="shared" si="72"/>
        <v>0.06557223267942608</v>
      </c>
      <c r="C748">
        <f ca="1" t="shared" si="72"/>
        <v>-0.9823489132837848</v>
      </c>
      <c r="D748">
        <f t="shared" si="67"/>
        <v>0.06111799298990758</v>
      </c>
      <c r="E748">
        <f t="shared" si="68"/>
        <v>-0.9998609221083509</v>
      </c>
      <c r="F748">
        <f t="shared" si="69"/>
        <v>-0.06110949282830072</v>
      </c>
      <c r="G748">
        <f t="shared" si="70"/>
        <v>-1.0003694705031831</v>
      </c>
      <c r="H748">
        <f t="shared" si="71"/>
        <v>-1.0669295882432985</v>
      </c>
    </row>
    <row r="749" spans="1:8" ht="12.75">
      <c r="A749">
        <v>748</v>
      </c>
      <c r="B749">
        <f ca="1" t="shared" si="72"/>
        <v>0.4378535242748469</v>
      </c>
      <c r="C749">
        <f ca="1" t="shared" si="72"/>
        <v>-0.27908497432271206</v>
      </c>
      <c r="D749">
        <f t="shared" si="67"/>
        <v>0.4333992845853284</v>
      </c>
      <c r="E749">
        <f t="shared" si="68"/>
        <v>-0.29659698314727817</v>
      </c>
      <c r="F749">
        <f t="shared" si="69"/>
        <v>-0.12854492030619707</v>
      </c>
      <c r="G749">
        <f t="shared" si="70"/>
        <v>-0.30020319630505815</v>
      </c>
      <c r="H749">
        <f t="shared" si="71"/>
        <v>-0.32017737652666467</v>
      </c>
    </row>
    <row r="750" spans="1:8" ht="12.75">
      <c r="A750">
        <v>749</v>
      </c>
      <c r="B750">
        <f ca="1" t="shared" si="72"/>
        <v>-0.3465697402172013</v>
      </c>
      <c r="C750">
        <f ca="1" t="shared" si="72"/>
        <v>0.9925241116953958</v>
      </c>
      <c r="D750">
        <f t="shared" si="67"/>
        <v>-0.35102397990671985</v>
      </c>
      <c r="E750">
        <f t="shared" si="68"/>
        <v>0.9750121028708297</v>
      </c>
      <c r="F750">
        <f t="shared" si="69"/>
        <v>-0.3422526288069388</v>
      </c>
      <c r="G750">
        <f t="shared" si="70"/>
        <v>0.9779328905602859</v>
      </c>
      <c r="H750">
        <f t="shared" si="71"/>
        <v>1.043000178454311</v>
      </c>
    </row>
    <row r="751" spans="1:8" ht="12.75">
      <c r="A751">
        <v>750</v>
      </c>
      <c r="B751">
        <f ca="1" t="shared" si="72"/>
        <v>0.1115690144001052</v>
      </c>
      <c r="C751">
        <f ca="1" t="shared" si="72"/>
        <v>-0.4677780136673043</v>
      </c>
      <c r="D751">
        <f t="shared" si="67"/>
        <v>0.1071147747105867</v>
      </c>
      <c r="E751">
        <f t="shared" si="68"/>
        <v>-0.4852900224918704</v>
      </c>
      <c r="F751">
        <f t="shared" si="69"/>
        <v>-0.05198173142851225</v>
      </c>
      <c r="G751">
        <f t="shared" si="70"/>
        <v>-0.48618129925141457</v>
      </c>
      <c r="H751">
        <f t="shared" si="71"/>
        <v>-0.5185296320178466</v>
      </c>
    </row>
    <row r="752" spans="1:8" ht="12.75">
      <c r="A752">
        <v>751</v>
      </c>
      <c r="B752">
        <f ca="1" t="shared" si="72"/>
        <v>-0.04016909654131093</v>
      </c>
      <c r="C752">
        <f ca="1" t="shared" si="72"/>
        <v>0.38354110186123225</v>
      </c>
      <c r="D752">
        <f t="shared" si="67"/>
        <v>-0.044623336230829425</v>
      </c>
      <c r="E752">
        <f t="shared" si="68"/>
        <v>0.36602909303666614</v>
      </c>
      <c r="F752">
        <f t="shared" si="69"/>
        <v>-0.0163334392888407</v>
      </c>
      <c r="G752">
        <f t="shared" si="70"/>
        <v>0.3664003932856124</v>
      </c>
      <c r="H752">
        <f t="shared" si="71"/>
        <v>0.39077903941207615</v>
      </c>
    </row>
    <row r="753" spans="1:8" ht="12.75">
      <c r="A753">
        <v>752</v>
      </c>
      <c r="B753">
        <f ca="1" t="shared" si="72"/>
        <v>-1.1336520327812396</v>
      </c>
      <c r="C753">
        <f ca="1" t="shared" si="72"/>
        <v>-0.9862851559910506</v>
      </c>
      <c r="D753">
        <f t="shared" si="67"/>
        <v>-1.138106272470758</v>
      </c>
      <c r="E753">
        <f t="shared" si="68"/>
        <v>-1.0037971648156168</v>
      </c>
      <c r="F753">
        <f t="shared" si="69"/>
        <v>1.1424278495650166</v>
      </c>
      <c r="G753">
        <f t="shared" si="70"/>
        <v>-0.9943272511339112</v>
      </c>
      <c r="H753">
        <f t="shared" si="71"/>
        <v>-1.0604853465767767</v>
      </c>
    </row>
    <row r="754" spans="1:8" ht="12.75">
      <c r="A754">
        <v>753</v>
      </c>
      <c r="B754">
        <f ca="1" t="shared" si="72"/>
        <v>1.317656916257234</v>
      </c>
      <c r="C754">
        <f ca="1" t="shared" si="72"/>
        <v>0.7515717329475875</v>
      </c>
      <c r="D754">
        <f t="shared" si="67"/>
        <v>1.3132026765677156</v>
      </c>
      <c r="E754">
        <f t="shared" si="68"/>
        <v>0.7340597241230215</v>
      </c>
      <c r="F754">
        <f t="shared" si="69"/>
        <v>0.9639691944789107</v>
      </c>
      <c r="G754">
        <f t="shared" si="70"/>
        <v>0.723132874588414</v>
      </c>
      <c r="H754">
        <f t="shared" si="71"/>
        <v>0.7712469071469474</v>
      </c>
    </row>
    <row r="755" spans="1:8" ht="12.75">
      <c r="A755">
        <v>754</v>
      </c>
      <c r="B755">
        <f ca="1" t="shared" si="72"/>
        <v>0.6647191805071884</v>
      </c>
      <c r="C755">
        <f ca="1" t="shared" si="72"/>
        <v>0.36929285101579956</v>
      </c>
      <c r="D755">
        <f t="shared" si="67"/>
        <v>0.6602649408176698</v>
      </c>
      <c r="E755">
        <f t="shared" si="68"/>
        <v>0.35178084219123346</v>
      </c>
      <c r="F755">
        <f t="shared" si="69"/>
        <v>0.2322685569501848</v>
      </c>
      <c r="G755">
        <f t="shared" si="70"/>
        <v>0.3462869334519154</v>
      </c>
      <c r="H755">
        <f t="shared" si="71"/>
        <v>0.3693273197712115</v>
      </c>
    </row>
    <row r="756" spans="1:8" ht="12.75">
      <c r="A756">
        <v>755</v>
      </c>
      <c r="B756">
        <f ca="1" t="shared" si="72"/>
        <v>0.2276125163004203</v>
      </c>
      <c r="C756">
        <f ca="1" t="shared" si="72"/>
        <v>-0.9263383760541875</v>
      </c>
      <c r="D756">
        <f t="shared" si="67"/>
        <v>0.2231582766109018</v>
      </c>
      <c r="E756">
        <f t="shared" si="68"/>
        <v>-0.9438503848787535</v>
      </c>
      <c r="F756">
        <f t="shared" si="69"/>
        <v>-0.210628025268079</v>
      </c>
      <c r="G756">
        <f t="shared" si="70"/>
        <v>-0.9457072322294632</v>
      </c>
      <c r="H756">
        <f t="shared" si="71"/>
        <v>-1.008630368711437</v>
      </c>
    </row>
    <row r="757" spans="1:8" ht="12.75">
      <c r="A757">
        <v>756</v>
      </c>
      <c r="B757">
        <f ca="1" t="shared" si="72"/>
        <v>0.8205644698637293</v>
      </c>
      <c r="C757">
        <f ca="1" t="shared" si="72"/>
        <v>-0.35263917221770047</v>
      </c>
      <c r="D757">
        <f t="shared" si="67"/>
        <v>0.8161102301742108</v>
      </c>
      <c r="E757">
        <f t="shared" si="68"/>
        <v>-0.3701511810422666</v>
      </c>
      <c r="F757">
        <f t="shared" si="69"/>
        <v>-0.30208416555966017</v>
      </c>
      <c r="G757">
        <f t="shared" si="70"/>
        <v>-0.3769418416523066</v>
      </c>
      <c r="H757">
        <f t="shared" si="71"/>
        <v>-0.40202186868365297</v>
      </c>
    </row>
    <row r="758" spans="1:8" ht="12.75">
      <c r="A758">
        <v>757</v>
      </c>
      <c r="B758">
        <f ca="1" t="shared" si="72"/>
        <v>-0.15387215960862954</v>
      </c>
      <c r="C758">
        <f ca="1" t="shared" si="72"/>
        <v>0.010994956757643587</v>
      </c>
      <c r="D758">
        <f t="shared" si="67"/>
        <v>-0.15832639929814804</v>
      </c>
      <c r="E758">
        <f t="shared" si="68"/>
        <v>-0.006517052066922508</v>
      </c>
      <c r="F758">
        <f t="shared" si="69"/>
        <v>0.001031821387794394</v>
      </c>
      <c r="G758">
        <f t="shared" si="70"/>
        <v>-0.005199655465958576</v>
      </c>
      <c r="H758">
        <f t="shared" si="71"/>
        <v>-0.005545617323279307</v>
      </c>
    </row>
    <row r="759" spans="1:8" ht="12.75">
      <c r="A759">
        <v>758</v>
      </c>
      <c r="B759">
        <f ca="1" t="shared" si="72"/>
        <v>-1.1806006410205128</v>
      </c>
      <c r="C759">
        <f ca="1" t="shared" si="72"/>
        <v>0.5489696276766154</v>
      </c>
      <c r="D759">
        <f t="shared" si="67"/>
        <v>-1.1850548807100312</v>
      </c>
      <c r="E759">
        <f t="shared" si="68"/>
        <v>0.5314576188520493</v>
      </c>
      <c r="F759">
        <f t="shared" si="69"/>
        <v>-0.6298064451111526</v>
      </c>
      <c r="G759">
        <f t="shared" si="70"/>
        <v>0.5413181808222816</v>
      </c>
      <c r="H759">
        <f t="shared" si="71"/>
        <v>0.5773350754924809</v>
      </c>
    </row>
    <row r="760" spans="1:8" ht="12.75">
      <c r="A760">
        <v>759</v>
      </c>
      <c r="B760">
        <f ca="1" t="shared" si="72"/>
        <v>0.5825881937936404</v>
      </c>
      <c r="C760">
        <f ca="1" t="shared" si="72"/>
        <v>0.788507449119372</v>
      </c>
      <c r="D760">
        <f t="shared" si="67"/>
        <v>0.5781339541041218</v>
      </c>
      <c r="E760">
        <f t="shared" si="68"/>
        <v>0.7709954402948059</v>
      </c>
      <c r="F760">
        <f t="shared" si="69"/>
        <v>0.4457386424938845</v>
      </c>
      <c r="G760">
        <f t="shared" si="70"/>
        <v>0.7661849241116875</v>
      </c>
      <c r="H760">
        <f t="shared" si="71"/>
        <v>0.8171634478104604</v>
      </c>
    </row>
    <row r="761" spans="1:8" ht="12.75">
      <c r="A761">
        <v>760</v>
      </c>
      <c r="B761">
        <f ca="1" t="shared" si="72"/>
        <v>0.03881420987639303</v>
      </c>
      <c r="C761">
        <f ca="1" t="shared" si="72"/>
        <v>-1.5036462088824392</v>
      </c>
      <c r="D761">
        <f t="shared" si="67"/>
        <v>0.03435997018687453</v>
      </c>
      <c r="E761">
        <f t="shared" si="68"/>
        <v>-1.5211582177070053</v>
      </c>
      <c r="F761">
        <f t="shared" si="69"/>
        <v>-0.0522669510099319</v>
      </c>
      <c r="G761">
        <f t="shared" si="70"/>
        <v>-1.5214441189094206</v>
      </c>
      <c r="H761">
        <f t="shared" si="71"/>
        <v>-1.6226742170637354</v>
      </c>
    </row>
    <row r="762" spans="1:8" ht="12.75">
      <c r="A762">
        <v>761</v>
      </c>
      <c r="B762">
        <f ca="1" t="shared" si="72"/>
        <v>-1.2505480349415672</v>
      </c>
      <c r="C762">
        <f ca="1" t="shared" si="72"/>
        <v>1.2353756097869861</v>
      </c>
      <c r="D762">
        <f t="shared" si="67"/>
        <v>-1.2550022746310856</v>
      </c>
      <c r="E762">
        <f t="shared" si="68"/>
        <v>1.21786360096242</v>
      </c>
      <c r="F762">
        <f t="shared" si="69"/>
        <v>-1.5284215893982418</v>
      </c>
      <c r="G762">
        <f t="shared" si="70"/>
        <v>1.2283061786887508</v>
      </c>
      <c r="H762">
        <f t="shared" si="71"/>
        <v>1.3100321872136924</v>
      </c>
    </row>
    <row r="763" spans="1:8" ht="12.75">
      <c r="A763">
        <v>762</v>
      </c>
      <c r="B763">
        <f ca="1" t="shared" si="72"/>
        <v>-1.1447160090027357</v>
      </c>
      <c r="C763">
        <f ca="1" t="shared" si="72"/>
        <v>0.05492678888465079</v>
      </c>
      <c r="D763">
        <f t="shared" si="67"/>
        <v>-1.1491702486922541</v>
      </c>
      <c r="E763">
        <f t="shared" si="68"/>
        <v>0.037414780060084696</v>
      </c>
      <c r="F763">
        <f t="shared" si="69"/>
        <v>-0.04299595210641352</v>
      </c>
      <c r="G763">
        <f t="shared" si="70"/>
        <v>0.04697675447665163</v>
      </c>
      <c r="H763">
        <f t="shared" si="71"/>
        <v>0.050102377959984915</v>
      </c>
    </row>
    <row r="764" spans="1:8" ht="12.75">
      <c r="A764">
        <v>763</v>
      </c>
      <c r="B764">
        <f ca="1" t="shared" si="72"/>
        <v>0.29253142988146785</v>
      </c>
      <c r="C764">
        <f ca="1" t="shared" si="72"/>
        <v>1.1284739181906405</v>
      </c>
      <c r="D764">
        <f t="shared" si="67"/>
        <v>0.28807719019194933</v>
      </c>
      <c r="E764">
        <f t="shared" si="68"/>
        <v>1.1109619093660743</v>
      </c>
      <c r="F764">
        <f t="shared" si="69"/>
        <v>0.32004278526046176</v>
      </c>
      <c r="G764">
        <f t="shared" si="70"/>
        <v>1.1085648870573723</v>
      </c>
      <c r="H764">
        <f t="shared" si="71"/>
        <v>1.1823238447032731</v>
      </c>
    </row>
    <row r="765" spans="1:8" ht="12.75">
      <c r="A765">
        <v>764</v>
      </c>
      <c r="B765">
        <f ca="1" t="shared" si="72"/>
        <v>0.6826796969645723</v>
      </c>
      <c r="C765">
        <f ca="1" t="shared" si="72"/>
        <v>-1.4270612450903037</v>
      </c>
      <c r="D765">
        <f t="shared" si="67"/>
        <v>0.6782254572750538</v>
      </c>
      <c r="E765">
        <f t="shared" si="68"/>
        <v>-1.44457325391487</v>
      </c>
      <c r="F765">
        <f t="shared" si="69"/>
        <v>-0.979746355703725</v>
      </c>
      <c r="G765">
        <f t="shared" si="70"/>
        <v>-1.4502166078726568</v>
      </c>
      <c r="H765">
        <f t="shared" si="71"/>
        <v>-1.546707545486059</v>
      </c>
    </row>
    <row r="766" spans="1:8" ht="12.75">
      <c r="A766">
        <v>765</v>
      </c>
      <c r="B766">
        <f ca="1" t="shared" si="72"/>
        <v>-3.388687360502753</v>
      </c>
      <c r="C766">
        <f ca="1" t="shared" si="72"/>
        <v>0.3417666125854104</v>
      </c>
      <c r="D766">
        <f t="shared" si="67"/>
        <v>-3.3931416001922714</v>
      </c>
      <c r="E766">
        <f t="shared" si="68"/>
        <v>0.3242546037608443</v>
      </c>
      <c r="F766">
        <f t="shared" si="69"/>
        <v>-1.100241785074782</v>
      </c>
      <c r="G766">
        <f t="shared" si="70"/>
        <v>0.35248813417963976</v>
      </c>
      <c r="H766">
        <f t="shared" si="71"/>
        <v>0.3759411207058972</v>
      </c>
    </row>
    <row r="767" spans="1:8" ht="12.75">
      <c r="A767">
        <v>766</v>
      </c>
      <c r="B767">
        <f ca="1" t="shared" si="72"/>
        <v>-1.1738105698565438</v>
      </c>
      <c r="C767">
        <f ca="1" t="shared" si="72"/>
        <v>2.035647958546077</v>
      </c>
      <c r="D767">
        <f t="shared" si="67"/>
        <v>-1.1782648095460622</v>
      </c>
      <c r="E767">
        <f t="shared" si="68"/>
        <v>2.0181359497215112</v>
      </c>
      <c r="F767">
        <f t="shared" si="69"/>
        <v>-2.3778985704366775</v>
      </c>
      <c r="G767">
        <f t="shared" si="70"/>
        <v>2.027940013112155</v>
      </c>
      <c r="H767">
        <f t="shared" si="71"/>
        <v>2.1628700864726924</v>
      </c>
    </row>
    <row r="768" spans="1:8" ht="12.75">
      <c r="A768">
        <v>767</v>
      </c>
      <c r="B768">
        <f ca="1" t="shared" si="72"/>
        <v>2.3825363740516172</v>
      </c>
      <c r="C768">
        <f ca="1" t="shared" si="72"/>
        <v>-0.1000939393287599</v>
      </c>
      <c r="D768">
        <f t="shared" si="67"/>
        <v>2.378082134362099</v>
      </c>
      <c r="E768">
        <f t="shared" si="68"/>
        <v>-0.11760594815332599</v>
      </c>
      <c r="F768">
        <f t="shared" si="69"/>
        <v>-0.27967660419813983</v>
      </c>
      <c r="G768">
        <f t="shared" si="70"/>
        <v>-0.13739340832743183</v>
      </c>
      <c r="H768">
        <f t="shared" si="71"/>
        <v>-0.1465349522315953</v>
      </c>
    </row>
    <row r="769" spans="1:8" ht="12.75">
      <c r="A769">
        <v>768</v>
      </c>
      <c r="B769">
        <f ca="1" t="shared" si="72"/>
        <v>-0.6490875441600814</v>
      </c>
      <c r="C769">
        <f ca="1" t="shared" si="72"/>
        <v>0.7891460128097154</v>
      </c>
      <c r="D769">
        <f t="shared" si="67"/>
        <v>-0.6535417838495999</v>
      </c>
      <c r="E769">
        <f t="shared" si="68"/>
        <v>0.7716340039851494</v>
      </c>
      <c r="F769">
        <f t="shared" si="69"/>
        <v>-0.5042950634434639</v>
      </c>
      <c r="G769">
        <f t="shared" si="70"/>
        <v>0.7770719709221101</v>
      </c>
      <c r="H769">
        <f t="shared" si="71"/>
        <v>0.828774870103053</v>
      </c>
    </row>
    <row r="770" spans="1:8" ht="12.75">
      <c r="A770">
        <v>769</v>
      </c>
      <c r="B770">
        <f ca="1" t="shared" si="72"/>
        <v>0.01652242129413712</v>
      </c>
      <c r="C770">
        <f ca="1" t="shared" si="72"/>
        <v>0.52830698421397</v>
      </c>
      <c r="D770">
        <f aca="true" t="shared" si="73" ref="D770:D833">B770-K$2</f>
        <v>0.01206818160461862</v>
      </c>
      <c r="E770">
        <f aca="true" t="shared" si="74" ref="E770:E833">C770-M$2</f>
        <v>0.510794975389404</v>
      </c>
      <c r="F770">
        <f aca="true" t="shared" si="75" ref="F770:F833">D770*E770</f>
        <v>0.006164366525726026</v>
      </c>
      <c r="G770">
        <f t="shared" si="70"/>
        <v>0.5106945588985584</v>
      </c>
      <c r="H770">
        <f t="shared" si="71"/>
        <v>0.5446738945058581</v>
      </c>
    </row>
    <row r="771" spans="1:8" ht="12.75">
      <c r="A771">
        <v>770</v>
      </c>
      <c r="B771">
        <f ca="1" t="shared" si="72"/>
        <v>-0.3175387578087513</v>
      </c>
      <c r="C771">
        <f ca="1" t="shared" si="72"/>
        <v>-0.11107605430844306</v>
      </c>
      <c r="D771">
        <f t="shared" si="73"/>
        <v>-0.3219929974982698</v>
      </c>
      <c r="E771">
        <f t="shared" si="74"/>
        <v>-0.12858806313300916</v>
      </c>
      <c r="F771">
        <f t="shared" si="75"/>
        <v>0.04140445589069438</v>
      </c>
      <c r="G771">
        <f aca="true" t="shared" si="76" ref="G771:G834">E771-M$9/K$5^2*D771</f>
        <v>-0.12590883539639144</v>
      </c>
      <c r="H771">
        <f aca="true" t="shared" si="77" ref="H771:H834">G771/O$3</f>
        <v>-0.13428624709837916</v>
      </c>
    </row>
    <row r="772" spans="1:8" ht="12.75">
      <c r="A772">
        <v>771</v>
      </c>
      <c r="B772">
        <f aca="true" ca="1" t="shared" si="78" ref="B772:C835">NORMSINV(RAND())</f>
        <v>0.28440534461452993</v>
      </c>
      <c r="C772">
        <f ca="1" t="shared" si="78"/>
        <v>-0.27373149901096205</v>
      </c>
      <c r="D772">
        <f t="shared" si="73"/>
        <v>0.2799511049250114</v>
      </c>
      <c r="E772">
        <f t="shared" si="74"/>
        <v>-0.29124350783552816</v>
      </c>
      <c r="F772">
        <f t="shared" si="75"/>
        <v>-0.08153394182079232</v>
      </c>
      <c r="G772">
        <f t="shared" si="76"/>
        <v>-0.29357291490661175</v>
      </c>
      <c r="H772">
        <f t="shared" si="77"/>
        <v>-0.3131059458093484</v>
      </c>
    </row>
    <row r="773" spans="1:8" ht="12.75">
      <c r="A773">
        <v>772</v>
      </c>
      <c r="B773">
        <f ca="1" t="shared" si="78"/>
        <v>0.5503119991210832</v>
      </c>
      <c r="C773">
        <f ca="1" t="shared" si="78"/>
        <v>0.925427902997604</v>
      </c>
      <c r="D773">
        <f t="shared" si="73"/>
        <v>0.5458577594315647</v>
      </c>
      <c r="E773">
        <f t="shared" si="74"/>
        <v>0.907915894173038</v>
      </c>
      <c r="F773">
        <f t="shared" si="75"/>
        <v>0.4955929357456001</v>
      </c>
      <c r="G773">
        <f t="shared" si="76"/>
        <v>0.903373940588085</v>
      </c>
      <c r="H773">
        <f t="shared" si="77"/>
        <v>0.9634804088698993</v>
      </c>
    </row>
    <row r="774" spans="1:8" ht="12.75">
      <c r="A774">
        <v>773</v>
      </c>
      <c r="B774">
        <f ca="1" t="shared" si="78"/>
        <v>-0.9690411638485283</v>
      </c>
      <c r="C774">
        <f ca="1" t="shared" si="78"/>
        <v>1.8662466723034674</v>
      </c>
      <c r="D774">
        <f t="shared" si="73"/>
        <v>-0.9734954035380469</v>
      </c>
      <c r="E774">
        <f t="shared" si="74"/>
        <v>1.8487346634789013</v>
      </c>
      <c r="F774">
        <f t="shared" si="75"/>
        <v>-1.7997346972581683</v>
      </c>
      <c r="G774">
        <f t="shared" si="76"/>
        <v>1.8568348889710504</v>
      </c>
      <c r="H774">
        <f t="shared" si="77"/>
        <v>1.9803803913859745</v>
      </c>
    </row>
    <row r="775" spans="1:8" ht="12.75">
      <c r="A775">
        <v>774</v>
      </c>
      <c r="B775">
        <f ca="1" t="shared" si="78"/>
        <v>0.8387694142694342</v>
      </c>
      <c r="C775">
        <f ca="1" t="shared" si="78"/>
        <v>-0.41049580253629514</v>
      </c>
      <c r="D775">
        <f t="shared" si="73"/>
        <v>0.8343151745799157</v>
      </c>
      <c r="E775">
        <f t="shared" si="74"/>
        <v>-0.42800781136086125</v>
      </c>
      <c r="F775">
        <f t="shared" si="75"/>
        <v>-0.3570934118571046</v>
      </c>
      <c r="G775">
        <f t="shared" si="76"/>
        <v>-0.4349499510166392</v>
      </c>
      <c r="H775">
        <f t="shared" si="77"/>
        <v>-0.46388957862858843</v>
      </c>
    </row>
    <row r="776" spans="1:8" ht="12.75">
      <c r="A776">
        <v>775</v>
      </c>
      <c r="B776">
        <f ca="1" t="shared" si="78"/>
        <v>-0.8795236369039028</v>
      </c>
      <c r="C776">
        <f ca="1" t="shared" si="78"/>
        <v>0.04649749372633549</v>
      </c>
      <c r="D776">
        <f t="shared" si="73"/>
        <v>-0.8839778765934213</v>
      </c>
      <c r="E776">
        <f t="shared" si="74"/>
        <v>0.028985484901769398</v>
      </c>
      <c r="F776">
        <f t="shared" si="75"/>
        <v>-0.025622527395496784</v>
      </c>
      <c r="G776">
        <f t="shared" si="76"/>
        <v>0.03634085617979928</v>
      </c>
      <c r="H776">
        <f t="shared" si="77"/>
        <v>0.03875881448163287</v>
      </c>
    </row>
    <row r="777" spans="1:8" ht="12.75">
      <c r="A777">
        <v>776</v>
      </c>
      <c r="B777">
        <f ca="1" t="shared" si="78"/>
        <v>0.0875804887100532</v>
      </c>
      <c r="C777">
        <f ca="1" t="shared" si="78"/>
        <v>1.0813040487011154</v>
      </c>
      <c r="D777">
        <f t="shared" si="73"/>
        <v>0.0831262490205347</v>
      </c>
      <c r="E777">
        <f t="shared" si="74"/>
        <v>1.0637920398765492</v>
      </c>
      <c r="F777">
        <f t="shared" si="75"/>
        <v>0.08842904201284062</v>
      </c>
      <c r="G777">
        <f t="shared" si="76"/>
        <v>1.0631003659775913</v>
      </c>
      <c r="H777">
        <f t="shared" si="77"/>
        <v>1.1338343173979961</v>
      </c>
    </row>
    <row r="778" spans="1:8" ht="12.75">
      <c r="A778">
        <v>777</v>
      </c>
      <c r="B778">
        <f ca="1" t="shared" si="78"/>
        <v>-0.07158049933875857</v>
      </c>
      <c r="C778">
        <f ca="1" t="shared" si="78"/>
        <v>1.5731650538991881</v>
      </c>
      <c r="D778">
        <f t="shared" si="73"/>
        <v>-0.07603473902827707</v>
      </c>
      <c r="E778">
        <f t="shared" si="74"/>
        <v>1.555653045074622</v>
      </c>
      <c r="F778">
        <f t="shared" si="75"/>
        <v>-0.11828367330079342</v>
      </c>
      <c r="G778">
        <f t="shared" si="76"/>
        <v>1.5562857121926457</v>
      </c>
      <c r="H778">
        <f t="shared" si="77"/>
        <v>1.659834014390131</v>
      </c>
    </row>
    <row r="779" spans="1:8" ht="12.75">
      <c r="A779">
        <v>778</v>
      </c>
      <c r="B779">
        <f ca="1" t="shared" si="78"/>
        <v>-1.9593138703798925</v>
      </c>
      <c r="C779">
        <f ca="1" t="shared" si="78"/>
        <v>0.46801967957912094</v>
      </c>
      <c r="D779">
        <f t="shared" si="73"/>
        <v>-1.9637681100694109</v>
      </c>
      <c r="E779">
        <f t="shared" si="74"/>
        <v>0.45050767075455483</v>
      </c>
      <c r="F779">
        <f t="shared" si="75"/>
        <v>-0.8846925971694446</v>
      </c>
      <c r="G779">
        <f t="shared" si="76"/>
        <v>0.466847721717345</v>
      </c>
      <c r="H779">
        <f t="shared" si="77"/>
        <v>0.4979096845625139</v>
      </c>
    </row>
    <row r="780" spans="1:8" ht="12.75">
      <c r="A780">
        <v>779</v>
      </c>
      <c r="B780">
        <f ca="1" t="shared" si="78"/>
        <v>-0.5202722892168157</v>
      </c>
      <c r="C780">
        <f ca="1" t="shared" si="78"/>
        <v>-0.7353603036988681</v>
      </c>
      <c r="D780">
        <f t="shared" si="73"/>
        <v>-0.5247265289063342</v>
      </c>
      <c r="E780">
        <f t="shared" si="74"/>
        <v>-0.7528723125234341</v>
      </c>
      <c r="F780">
        <f t="shared" si="75"/>
        <v>0.39505207526010644</v>
      </c>
      <c r="G780">
        <f t="shared" si="76"/>
        <v>-0.7485061869203686</v>
      </c>
      <c r="H780">
        <f t="shared" si="77"/>
        <v>-0.7983084463851291</v>
      </c>
    </row>
    <row r="781" spans="1:8" ht="12.75">
      <c r="A781">
        <v>780</v>
      </c>
      <c r="B781">
        <f ca="1" t="shared" si="78"/>
        <v>1.1741845649465996</v>
      </c>
      <c r="C781">
        <f ca="1" t="shared" si="78"/>
        <v>0.2598689322792235</v>
      </c>
      <c r="D781">
        <f t="shared" si="73"/>
        <v>1.1697303252570812</v>
      </c>
      <c r="E781">
        <f t="shared" si="74"/>
        <v>0.24235692345465737</v>
      </c>
      <c r="F781">
        <f t="shared" si="75"/>
        <v>0.2834922429009219</v>
      </c>
      <c r="G781">
        <f t="shared" si="76"/>
        <v>0.23262387349350577</v>
      </c>
      <c r="H781">
        <f t="shared" si="77"/>
        <v>0.24810162732889754</v>
      </c>
    </row>
    <row r="782" spans="1:8" ht="12.75">
      <c r="A782">
        <v>781</v>
      </c>
      <c r="B782">
        <f ca="1" t="shared" si="78"/>
        <v>0.32529247310743115</v>
      </c>
      <c r="C782">
        <f ca="1" t="shared" si="78"/>
        <v>1.4267530404168887</v>
      </c>
      <c r="D782">
        <f t="shared" si="73"/>
        <v>0.3208382334179126</v>
      </c>
      <c r="E782">
        <f t="shared" si="74"/>
        <v>1.4092410315923225</v>
      </c>
      <c r="F782">
        <f t="shared" si="75"/>
        <v>0.4521384030361175</v>
      </c>
      <c r="G782">
        <f t="shared" si="76"/>
        <v>1.4065714123750743</v>
      </c>
      <c r="H782">
        <f t="shared" si="77"/>
        <v>1.5001583935636087</v>
      </c>
    </row>
    <row r="783" spans="1:8" ht="12.75">
      <c r="A783">
        <v>782</v>
      </c>
      <c r="B783">
        <f ca="1" t="shared" si="78"/>
        <v>-1.2090302950663712</v>
      </c>
      <c r="C783">
        <f ca="1" t="shared" si="78"/>
        <v>0.7441675666638228</v>
      </c>
      <c r="D783">
        <f t="shared" si="73"/>
        <v>-1.2134845347558896</v>
      </c>
      <c r="E783">
        <f t="shared" si="74"/>
        <v>0.7266555578392567</v>
      </c>
      <c r="F783">
        <f t="shared" si="75"/>
        <v>-0.8817852815323518</v>
      </c>
      <c r="G783">
        <f t="shared" si="76"/>
        <v>0.7367526762509454</v>
      </c>
      <c r="H783">
        <f t="shared" si="77"/>
        <v>0.7857729095972729</v>
      </c>
    </row>
    <row r="784" spans="1:8" ht="12.75">
      <c r="A784">
        <v>783</v>
      </c>
      <c r="B784">
        <f ca="1" t="shared" si="78"/>
        <v>0.2602282871401167</v>
      </c>
      <c r="C784">
        <f ca="1" t="shared" si="78"/>
        <v>-0.7862872198792827</v>
      </c>
      <c r="D784">
        <f t="shared" si="73"/>
        <v>0.2557740474505982</v>
      </c>
      <c r="E784">
        <f t="shared" si="74"/>
        <v>-0.8037992287038488</v>
      </c>
      <c r="F784">
        <f t="shared" si="75"/>
        <v>-0.20559098206325244</v>
      </c>
      <c r="G784">
        <f t="shared" si="76"/>
        <v>-0.8059274641858651</v>
      </c>
      <c r="H784">
        <f t="shared" si="77"/>
        <v>-0.8595502790436814</v>
      </c>
    </row>
    <row r="785" spans="1:8" ht="12.75">
      <c r="A785">
        <v>784</v>
      </c>
      <c r="B785">
        <f ca="1" t="shared" si="78"/>
        <v>1.654076327424466</v>
      </c>
      <c r="C785">
        <f ca="1" t="shared" si="78"/>
        <v>0.4858543190406889</v>
      </c>
      <c r="D785">
        <f t="shared" si="73"/>
        <v>1.6496220877349477</v>
      </c>
      <c r="E785">
        <f t="shared" si="74"/>
        <v>0.46834231021612277</v>
      </c>
      <c r="F785">
        <f t="shared" si="75"/>
        <v>0.772587819553329</v>
      </c>
      <c r="G785">
        <f t="shared" si="76"/>
        <v>0.4546161941616256</v>
      </c>
      <c r="H785">
        <f t="shared" si="77"/>
        <v>0.4848643257791775</v>
      </c>
    </row>
    <row r="786" spans="1:8" ht="12.75">
      <c r="A786">
        <v>785</v>
      </c>
      <c r="B786">
        <f ca="1" t="shared" si="78"/>
        <v>0.8271840488321813</v>
      </c>
      <c r="C786">
        <f ca="1" t="shared" si="78"/>
        <v>0.019685936358970237</v>
      </c>
      <c r="D786">
        <f t="shared" si="73"/>
        <v>0.8227298091426628</v>
      </c>
      <c r="E786">
        <f t="shared" si="74"/>
        <v>0.0021739275344041416</v>
      </c>
      <c r="F786">
        <f t="shared" si="75"/>
        <v>0.0017885549854702988</v>
      </c>
      <c r="G786">
        <f t="shared" si="76"/>
        <v>-0.004671813029904435</v>
      </c>
      <c r="H786">
        <f t="shared" si="77"/>
        <v>-0.004982654608440248</v>
      </c>
    </row>
    <row r="787" spans="1:8" ht="12.75">
      <c r="A787">
        <v>786</v>
      </c>
      <c r="B787">
        <f ca="1" t="shared" si="78"/>
        <v>1.4421744491020423</v>
      </c>
      <c r="C787">
        <f ca="1" t="shared" si="78"/>
        <v>-1.484348532583692</v>
      </c>
      <c r="D787">
        <f t="shared" si="73"/>
        <v>1.4377202094125239</v>
      </c>
      <c r="E787">
        <f t="shared" si="74"/>
        <v>-1.5018605414082582</v>
      </c>
      <c r="F787">
        <f t="shared" si="75"/>
        <v>-2.1592552521018873</v>
      </c>
      <c r="G787">
        <f t="shared" si="76"/>
        <v>-1.5138234719455117</v>
      </c>
      <c r="H787">
        <f t="shared" si="77"/>
        <v>-1.614546526278389</v>
      </c>
    </row>
    <row r="788" spans="1:8" ht="12.75">
      <c r="A788">
        <v>787</v>
      </c>
      <c r="B788">
        <f ca="1" t="shared" si="78"/>
        <v>-0.025789209215755067</v>
      </c>
      <c r="C788">
        <f ca="1" t="shared" si="78"/>
        <v>1.2426725684521505</v>
      </c>
      <c r="D788">
        <f t="shared" si="73"/>
        <v>-0.030243448905273567</v>
      </c>
      <c r="E788">
        <f t="shared" si="74"/>
        <v>1.2251605596275843</v>
      </c>
      <c r="F788">
        <f t="shared" si="75"/>
        <v>-0.03705308078585322</v>
      </c>
      <c r="G788">
        <f t="shared" si="76"/>
        <v>1.225412208227981</v>
      </c>
      <c r="H788">
        <f t="shared" si="77"/>
        <v>1.3069456648805546</v>
      </c>
    </row>
    <row r="789" spans="1:8" ht="12.75">
      <c r="A789">
        <v>788</v>
      </c>
      <c r="B789">
        <f ca="1" t="shared" si="78"/>
        <v>-0.3172256620552607</v>
      </c>
      <c r="C789">
        <f ca="1" t="shared" si="78"/>
        <v>-2.051249375796723</v>
      </c>
      <c r="D789">
        <f t="shared" si="73"/>
        <v>-0.32167990174477923</v>
      </c>
      <c r="E789">
        <f t="shared" si="74"/>
        <v>-2.068761384621289</v>
      </c>
      <c r="F789">
        <f t="shared" si="75"/>
        <v>0.6654789589383696</v>
      </c>
      <c r="G789">
        <f t="shared" si="76"/>
        <v>-2.0660847620805405</v>
      </c>
      <c r="H789">
        <f t="shared" si="77"/>
        <v>-2.2035528167143625</v>
      </c>
    </row>
    <row r="790" spans="1:8" ht="12.75">
      <c r="A790">
        <v>789</v>
      </c>
      <c r="B790">
        <f ca="1" t="shared" si="78"/>
        <v>1.3111750233844086</v>
      </c>
      <c r="C790">
        <f ca="1" t="shared" si="78"/>
        <v>-0.00241253788180082</v>
      </c>
      <c r="D790">
        <f t="shared" si="73"/>
        <v>1.3067207836948902</v>
      </c>
      <c r="E790">
        <f t="shared" si="74"/>
        <v>-0.019924546706366914</v>
      </c>
      <c r="F790">
        <f t="shared" si="75"/>
        <v>-0.026035819286909217</v>
      </c>
      <c r="G790">
        <f t="shared" si="76"/>
        <v>-0.030797461940211372</v>
      </c>
      <c r="H790">
        <f t="shared" si="77"/>
        <v>-0.03284658754158154</v>
      </c>
    </row>
    <row r="791" spans="1:8" ht="12.75">
      <c r="A791">
        <v>790</v>
      </c>
      <c r="B791">
        <f ca="1" t="shared" si="78"/>
        <v>-0.3936750696786746</v>
      </c>
      <c r="C791">
        <f ca="1" t="shared" si="78"/>
        <v>-1.3924727755580122</v>
      </c>
      <c r="D791">
        <f t="shared" si="73"/>
        <v>-0.39812930936819313</v>
      </c>
      <c r="E791">
        <f t="shared" si="74"/>
        <v>-1.4099847843825783</v>
      </c>
      <c r="F791">
        <f t="shared" si="75"/>
        <v>0.5613562684258966</v>
      </c>
      <c r="G791">
        <f t="shared" si="76"/>
        <v>-1.4066720443642944</v>
      </c>
      <c r="H791">
        <f t="shared" si="77"/>
        <v>-1.5002657211560517</v>
      </c>
    </row>
    <row r="792" spans="1:8" ht="12.75">
      <c r="A792">
        <v>791</v>
      </c>
      <c r="B792">
        <f ca="1" t="shared" si="78"/>
        <v>1.2595712345663146</v>
      </c>
      <c r="C792">
        <f ca="1" t="shared" si="78"/>
        <v>-1.1064300916031486</v>
      </c>
      <c r="D792">
        <f t="shared" si="73"/>
        <v>1.2551169948767962</v>
      </c>
      <c r="E792">
        <f t="shared" si="74"/>
        <v>-1.1239421004277148</v>
      </c>
      <c r="F792">
        <f t="shared" si="75"/>
        <v>-1.4106788315043477</v>
      </c>
      <c r="G792">
        <f t="shared" si="76"/>
        <v>-1.1343856327141344</v>
      </c>
      <c r="H792">
        <f t="shared" si="77"/>
        <v>-1.2098625874818258</v>
      </c>
    </row>
    <row r="793" spans="1:8" ht="12.75">
      <c r="A793">
        <v>792</v>
      </c>
      <c r="B793">
        <f ca="1" t="shared" si="78"/>
        <v>0.38333629869638863</v>
      </c>
      <c r="C793">
        <f ca="1" t="shared" si="78"/>
        <v>-1.2828378335026915</v>
      </c>
      <c r="D793">
        <f t="shared" si="73"/>
        <v>0.3788820590068701</v>
      </c>
      <c r="E793">
        <f t="shared" si="74"/>
        <v>-1.3003498423272577</v>
      </c>
      <c r="F793">
        <f t="shared" si="75"/>
        <v>-0.4926792256902103</v>
      </c>
      <c r="G793">
        <f t="shared" si="76"/>
        <v>-1.3035024305179481</v>
      </c>
      <c r="H793">
        <f t="shared" si="77"/>
        <v>-1.3902316618749992</v>
      </c>
    </row>
    <row r="794" spans="1:8" ht="12.75">
      <c r="A794">
        <v>793</v>
      </c>
      <c r="B794">
        <f ca="1" t="shared" si="78"/>
        <v>-0.89391995605519</v>
      </c>
      <c r="C794">
        <f ca="1" t="shared" si="78"/>
        <v>-0.8714746870968195</v>
      </c>
      <c r="D794">
        <f t="shared" si="73"/>
        <v>-0.8983741957447086</v>
      </c>
      <c r="E794">
        <f t="shared" si="74"/>
        <v>-0.8889866959213856</v>
      </c>
      <c r="F794">
        <f t="shared" si="75"/>
        <v>0.7986427079761206</v>
      </c>
      <c r="G794">
        <f t="shared" si="76"/>
        <v>-0.8815115362694624</v>
      </c>
      <c r="H794">
        <f t="shared" si="77"/>
        <v>-0.9401633777874296</v>
      </c>
    </row>
    <row r="795" spans="1:8" ht="12.75">
      <c r="A795">
        <v>794</v>
      </c>
      <c r="B795">
        <f ca="1" t="shared" si="78"/>
        <v>1.6507895797751928</v>
      </c>
      <c r="C795">
        <f ca="1" t="shared" si="78"/>
        <v>0.5782861446378058</v>
      </c>
      <c r="D795">
        <f t="shared" si="73"/>
        <v>1.6463353400856744</v>
      </c>
      <c r="E795">
        <f t="shared" si="74"/>
        <v>0.5607741358132398</v>
      </c>
      <c r="F795">
        <f t="shared" si="75"/>
        <v>0.9232222775953403</v>
      </c>
      <c r="G795">
        <f t="shared" si="76"/>
        <v>0.5470753680102064</v>
      </c>
      <c r="H795">
        <f t="shared" si="77"/>
        <v>0.583475320209028</v>
      </c>
    </row>
    <row r="796" spans="1:8" ht="12.75">
      <c r="A796">
        <v>795</v>
      </c>
      <c r="B796">
        <f ca="1" t="shared" si="78"/>
        <v>1.015698795783011</v>
      </c>
      <c r="C796">
        <f ca="1" t="shared" si="78"/>
        <v>1.8542016803711516</v>
      </c>
      <c r="D796">
        <f t="shared" si="73"/>
        <v>1.0112445560934926</v>
      </c>
      <c r="E796">
        <f t="shared" si="74"/>
        <v>1.8366896715465855</v>
      </c>
      <c r="F796">
        <f t="shared" si="75"/>
        <v>1.8573424315846296</v>
      </c>
      <c r="G796">
        <f t="shared" si="76"/>
        <v>1.8282753442654343</v>
      </c>
      <c r="H796">
        <f t="shared" si="77"/>
        <v>1.9499206220990806</v>
      </c>
    </row>
    <row r="797" spans="1:8" ht="12.75">
      <c r="A797">
        <v>796</v>
      </c>
      <c r="B797">
        <f ca="1" t="shared" si="78"/>
        <v>-0.9918592617512048</v>
      </c>
      <c r="C797">
        <f ca="1" t="shared" si="78"/>
        <v>0.6485430106817518</v>
      </c>
      <c r="D797">
        <f t="shared" si="73"/>
        <v>-0.9963135014407233</v>
      </c>
      <c r="E797">
        <f t="shared" si="74"/>
        <v>0.6310310018571857</v>
      </c>
      <c r="F797">
        <f t="shared" si="75"/>
        <v>-0.6287047069779803</v>
      </c>
      <c r="G797">
        <f t="shared" si="76"/>
        <v>0.6393210913565421</v>
      </c>
      <c r="H797">
        <f t="shared" si="77"/>
        <v>0.6818586620933084</v>
      </c>
    </row>
    <row r="798" spans="1:8" ht="12.75">
      <c r="A798">
        <v>797</v>
      </c>
      <c r="B798">
        <f ca="1" t="shared" si="78"/>
        <v>-0.9956136454814162</v>
      </c>
      <c r="C798">
        <f ca="1" t="shared" si="78"/>
        <v>0.4502785849399614</v>
      </c>
      <c r="D798">
        <f t="shared" si="73"/>
        <v>-1.0000678851709346</v>
      </c>
      <c r="E798">
        <f t="shared" si="74"/>
        <v>0.4327665761153953</v>
      </c>
      <c r="F798">
        <f t="shared" si="75"/>
        <v>-0.4327959545483897</v>
      </c>
      <c r="G798">
        <f t="shared" si="76"/>
        <v>0.4410879049556754</v>
      </c>
      <c r="H798">
        <f t="shared" si="77"/>
        <v>0.4704359246156748</v>
      </c>
    </row>
    <row r="799" spans="1:8" ht="12.75">
      <c r="A799">
        <v>798</v>
      </c>
      <c r="B799">
        <f ca="1" t="shared" si="78"/>
        <v>0.3899713829158994</v>
      </c>
      <c r="C799">
        <f ca="1" t="shared" si="78"/>
        <v>-0.6982139933037914</v>
      </c>
      <c r="D799">
        <f t="shared" si="73"/>
        <v>0.38551714322638087</v>
      </c>
      <c r="E799">
        <f t="shared" si="74"/>
        <v>-0.7157260021283575</v>
      </c>
      <c r="F799">
        <f t="shared" si="75"/>
        <v>-0.27592464367336295</v>
      </c>
      <c r="G799">
        <f t="shared" si="76"/>
        <v>-0.7189337992888509</v>
      </c>
      <c r="H799">
        <f t="shared" si="77"/>
        <v>-0.7667684441265676</v>
      </c>
    </row>
    <row r="800" spans="1:8" ht="12.75">
      <c r="A800">
        <v>799</v>
      </c>
      <c r="B800">
        <f ca="1" t="shared" si="78"/>
        <v>0.8646019803141969</v>
      </c>
      <c r="C800">
        <f ca="1" t="shared" si="78"/>
        <v>1.0597203341454122</v>
      </c>
      <c r="D800">
        <f t="shared" si="73"/>
        <v>0.8601477406246784</v>
      </c>
      <c r="E800">
        <f t="shared" si="74"/>
        <v>1.042208325320846</v>
      </c>
      <c r="F800">
        <f t="shared" si="75"/>
        <v>0.8964531362849555</v>
      </c>
      <c r="G800">
        <f t="shared" si="76"/>
        <v>1.0350512389799138</v>
      </c>
      <c r="H800">
        <f t="shared" si="77"/>
        <v>1.1039189267342215</v>
      </c>
    </row>
    <row r="801" spans="1:8" ht="12.75">
      <c r="A801">
        <v>800</v>
      </c>
      <c r="B801">
        <f ca="1" t="shared" si="78"/>
        <v>0.7461249176681597</v>
      </c>
      <c r="C801">
        <f ca="1" t="shared" si="78"/>
        <v>1.137217532815849</v>
      </c>
      <c r="D801">
        <f t="shared" si="73"/>
        <v>0.7416706779786412</v>
      </c>
      <c r="E801">
        <f t="shared" si="74"/>
        <v>1.1197055239912828</v>
      </c>
      <c r="F801">
        <f t="shared" si="75"/>
        <v>0.8304527551150443</v>
      </c>
      <c r="G801">
        <f t="shared" si="76"/>
        <v>1.1135342573261215</v>
      </c>
      <c r="H801">
        <f t="shared" si="77"/>
        <v>1.187623854680585</v>
      </c>
    </row>
    <row r="802" spans="1:8" ht="12.75">
      <c r="A802">
        <v>801</v>
      </c>
      <c r="B802">
        <f ca="1" t="shared" si="78"/>
        <v>-0.08763659378131902</v>
      </c>
      <c r="C802">
        <f ca="1" t="shared" si="78"/>
        <v>-0.5212926785711829</v>
      </c>
      <c r="D802">
        <f t="shared" si="73"/>
        <v>-0.09209083347083752</v>
      </c>
      <c r="E802">
        <f t="shared" si="74"/>
        <v>-0.5388046873957489</v>
      </c>
      <c r="F802">
        <f t="shared" si="75"/>
        <v>0.04961897274026858</v>
      </c>
      <c r="G802">
        <f t="shared" si="76"/>
        <v>-0.5380384213053672</v>
      </c>
      <c r="H802">
        <f t="shared" si="77"/>
        <v>-0.5738370954220191</v>
      </c>
    </row>
    <row r="803" spans="1:8" ht="12.75">
      <c r="A803">
        <v>802</v>
      </c>
      <c r="B803">
        <f ca="1" t="shared" si="78"/>
        <v>-0.16942870463637583</v>
      </c>
      <c r="C803">
        <f ca="1" t="shared" si="78"/>
        <v>-0.14663421311118824</v>
      </c>
      <c r="D803">
        <f t="shared" si="73"/>
        <v>-0.17388294432589432</v>
      </c>
      <c r="E803">
        <f t="shared" si="74"/>
        <v>-0.16414622193575434</v>
      </c>
      <c r="F803">
        <f t="shared" si="75"/>
        <v>0.028542228370160665</v>
      </c>
      <c r="G803">
        <f t="shared" si="76"/>
        <v>-0.16269938299521125</v>
      </c>
      <c r="H803">
        <f t="shared" si="77"/>
        <v>-0.1735246734581022</v>
      </c>
    </row>
    <row r="804" spans="1:8" ht="12.75">
      <c r="A804">
        <v>803</v>
      </c>
      <c r="B804">
        <f ca="1" t="shared" si="78"/>
        <v>-0.9338777918512713</v>
      </c>
      <c r="C804">
        <f ca="1" t="shared" si="78"/>
        <v>0.4342788193021553</v>
      </c>
      <c r="D804">
        <f t="shared" si="73"/>
        <v>-0.9383320315407898</v>
      </c>
      <c r="E804">
        <f t="shared" si="74"/>
        <v>0.4167668104775892</v>
      </c>
      <c r="F804">
        <f t="shared" si="75"/>
        <v>-0.39106564795421156</v>
      </c>
      <c r="G804">
        <f t="shared" si="76"/>
        <v>0.4245744498504747</v>
      </c>
      <c r="H804">
        <f t="shared" si="77"/>
        <v>0.45282373794328085</v>
      </c>
    </row>
    <row r="805" spans="1:8" ht="12.75">
      <c r="A805">
        <v>804</v>
      </c>
      <c r="B805">
        <f ca="1" t="shared" si="78"/>
        <v>1.4085721136084506</v>
      </c>
      <c r="C805">
        <f ca="1" t="shared" si="78"/>
        <v>-0.5777471326473522</v>
      </c>
      <c r="D805">
        <f t="shared" si="73"/>
        <v>1.4041178739189322</v>
      </c>
      <c r="E805">
        <f t="shared" si="74"/>
        <v>-0.5952591414719183</v>
      </c>
      <c r="F805">
        <f t="shared" si="75"/>
        <v>-0.8358140001543588</v>
      </c>
      <c r="G805">
        <f t="shared" si="76"/>
        <v>-0.6069424749062253</v>
      </c>
      <c r="H805">
        <f t="shared" si="77"/>
        <v>-0.6473257170806545</v>
      </c>
    </row>
    <row r="806" spans="1:8" ht="12.75">
      <c r="A806">
        <v>805</v>
      </c>
      <c r="B806">
        <f ca="1" t="shared" si="78"/>
        <v>-0.7365765173425647</v>
      </c>
      <c r="C806">
        <f ca="1" t="shared" si="78"/>
        <v>-1.2395287108725426</v>
      </c>
      <c r="D806">
        <f t="shared" si="73"/>
        <v>-0.7410307570320832</v>
      </c>
      <c r="E806">
        <f t="shared" si="74"/>
        <v>-1.2570407196971087</v>
      </c>
      <c r="F806">
        <f t="shared" si="75"/>
        <v>0.9315058361373032</v>
      </c>
      <c r="G806">
        <f t="shared" si="76"/>
        <v>-1.250874777663112</v>
      </c>
      <c r="H806">
        <f t="shared" si="77"/>
        <v>-1.334102399991009</v>
      </c>
    </row>
    <row r="807" spans="1:8" ht="12.75">
      <c r="A807">
        <v>806</v>
      </c>
      <c r="B807">
        <f ca="1" t="shared" si="78"/>
        <v>-0.9233555319965852</v>
      </c>
      <c r="C807">
        <f ca="1" t="shared" si="78"/>
        <v>1.2892962189506463</v>
      </c>
      <c r="D807">
        <f t="shared" si="73"/>
        <v>-0.9278097716861037</v>
      </c>
      <c r="E807">
        <f t="shared" si="74"/>
        <v>1.2717842101260801</v>
      </c>
      <c r="F807">
        <f t="shared" si="75"/>
        <v>-1.1799738176310701</v>
      </c>
      <c r="G807">
        <f t="shared" si="76"/>
        <v>1.2795042962581387</v>
      </c>
      <c r="H807">
        <f t="shared" si="77"/>
        <v>1.3646367989174693</v>
      </c>
    </row>
    <row r="808" spans="1:8" ht="12.75">
      <c r="A808">
        <v>807</v>
      </c>
      <c r="B808">
        <f ca="1" t="shared" si="78"/>
        <v>0.691793526499525</v>
      </c>
      <c r="C808">
        <f ca="1" t="shared" si="78"/>
        <v>1.1219690349766065</v>
      </c>
      <c r="D808">
        <f t="shared" si="73"/>
        <v>0.6873392868100064</v>
      </c>
      <c r="E808">
        <f t="shared" si="74"/>
        <v>1.1044570261520403</v>
      </c>
      <c r="F808">
        <f t="shared" si="75"/>
        <v>0.759136704667644</v>
      </c>
      <c r="G808">
        <f t="shared" si="76"/>
        <v>1.0987378381697044</v>
      </c>
      <c r="H808">
        <f t="shared" si="77"/>
        <v>1.1718429478621366</v>
      </c>
    </row>
    <row r="809" spans="1:8" ht="12.75">
      <c r="A809">
        <v>808</v>
      </c>
      <c r="B809">
        <f ca="1" t="shared" si="78"/>
        <v>0.4044834762358761</v>
      </c>
      <c r="C809">
        <f ca="1" t="shared" si="78"/>
        <v>-2.0481210057328214</v>
      </c>
      <c r="D809">
        <f t="shared" si="73"/>
        <v>0.4000292365463576</v>
      </c>
      <c r="E809">
        <f t="shared" si="74"/>
        <v>-2.0656330145573873</v>
      </c>
      <c r="F809">
        <f t="shared" si="75"/>
        <v>-0.8263135977983428</v>
      </c>
      <c r="G809">
        <f t="shared" si="76"/>
        <v>-2.068961563421307</v>
      </c>
      <c r="H809">
        <f t="shared" si="77"/>
        <v>-2.2066210275709155</v>
      </c>
    </row>
    <row r="810" spans="1:8" ht="12.75">
      <c r="A810">
        <v>809</v>
      </c>
      <c r="B810">
        <f ca="1" t="shared" si="78"/>
        <v>-1.7644403851665298</v>
      </c>
      <c r="C810">
        <f ca="1" t="shared" si="78"/>
        <v>-0.05636782153207773</v>
      </c>
      <c r="D810">
        <f t="shared" si="73"/>
        <v>-1.7688946248560482</v>
      </c>
      <c r="E810">
        <f t="shared" si="74"/>
        <v>-0.07387983035664382</v>
      </c>
      <c r="F810">
        <f t="shared" si="75"/>
        <v>0.13068563480314396</v>
      </c>
      <c r="G810">
        <f t="shared" si="76"/>
        <v>-0.059161275671013536</v>
      </c>
      <c r="H810">
        <f t="shared" si="77"/>
        <v>-0.06309760278857081</v>
      </c>
    </row>
    <row r="811" spans="1:8" ht="12.75">
      <c r="A811">
        <v>810</v>
      </c>
      <c r="B811">
        <f ca="1" t="shared" si="78"/>
        <v>-0.6310601031871204</v>
      </c>
      <c r="C811">
        <f ca="1" t="shared" si="78"/>
        <v>-0.5681584969330375</v>
      </c>
      <c r="D811">
        <f t="shared" si="73"/>
        <v>-0.6355143428766389</v>
      </c>
      <c r="E811">
        <f t="shared" si="74"/>
        <v>-0.5856705057576036</v>
      </c>
      <c r="F811">
        <f t="shared" si="75"/>
        <v>0.3722020066087722</v>
      </c>
      <c r="G811">
        <f t="shared" si="76"/>
        <v>-0.5803825409022106</v>
      </c>
      <c r="H811">
        <f t="shared" si="77"/>
        <v>-0.61899860366283</v>
      </c>
    </row>
    <row r="812" spans="1:8" ht="12.75">
      <c r="A812">
        <v>811</v>
      </c>
      <c r="B812">
        <f ca="1" t="shared" si="78"/>
        <v>-0.6395216574654057</v>
      </c>
      <c r="C812">
        <f ca="1" t="shared" si="78"/>
        <v>1.1492680986034052</v>
      </c>
      <c r="D812">
        <f t="shared" si="73"/>
        <v>-0.6439758971549242</v>
      </c>
      <c r="E812">
        <f t="shared" si="74"/>
        <v>1.131756089778839</v>
      </c>
      <c r="F812">
        <f t="shared" si="75"/>
        <v>-0.7288236432758768</v>
      </c>
      <c r="G812">
        <f t="shared" si="76"/>
        <v>1.1371144612303177</v>
      </c>
      <c r="H812">
        <f t="shared" si="77"/>
        <v>1.2127729800627725</v>
      </c>
    </row>
    <row r="813" spans="1:8" ht="12.75">
      <c r="A813">
        <v>812</v>
      </c>
      <c r="B813">
        <f ca="1" t="shared" si="78"/>
        <v>-0.045889351505414844</v>
      </c>
      <c r="C813">
        <f ca="1" t="shared" si="78"/>
        <v>0.5291227730229158</v>
      </c>
      <c r="D813">
        <f t="shared" si="73"/>
        <v>-0.05034359119493334</v>
      </c>
      <c r="E813">
        <f t="shared" si="74"/>
        <v>0.5116107641983497</v>
      </c>
      <c r="F813">
        <f t="shared" si="75"/>
        <v>-0.025756323163729156</v>
      </c>
      <c r="G813">
        <f t="shared" si="76"/>
        <v>0.5120296613387794</v>
      </c>
      <c r="H813">
        <f t="shared" si="77"/>
        <v>0.5460978287009821</v>
      </c>
    </row>
    <row r="814" spans="1:8" ht="12.75">
      <c r="A814">
        <v>813</v>
      </c>
      <c r="B814">
        <f ca="1" t="shared" si="78"/>
        <v>-0.14401022443159095</v>
      </c>
      <c r="C814">
        <f ca="1" t="shared" si="78"/>
        <v>-0.38602124657109205</v>
      </c>
      <c r="D814">
        <f t="shared" si="73"/>
        <v>-0.14846446412110945</v>
      </c>
      <c r="E814">
        <f t="shared" si="74"/>
        <v>-0.40353325539565815</v>
      </c>
      <c r="F814">
        <f t="shared" si="75"/>
        <v>0.05991034851736318</v>
      </c>
      <c r="G814">
        <f t="shared" si="76"/>
        <v>-0.40229791762972583</v>
      </c>
      <c r="H814">
        <f t="shared" si="77"/>
        <v>-0.4290650247372319</v>
      </c>
    </row>
    <row r="815" spans="1:8" ht="12.75">
      <c r="A815">
        <v>814</v>
      </c>
      <c r="B815">
        <f ca="1" t="shared" si="78"/>
        <v>0.29574525025079346</v>
      </c>
      <c r="C815">
        <f ca="1" t="shared" si="78"/>
        <v>-0.29204495124893026</v>
      </c>
      <c r="D815">
        <f t="shared" si="73"/>
        <v>0.29129101056127493</v>
      </c>
      <c r="E815">
        <f t="shared" si="74"/>
        <v>-0.30955696007349637</v>
      </c>
      <c r="F815">
        <f t="shared" si="75"/>
        <v>-0.090171159726085</v>
      </c>
      <c r="G815">
        <f t="shared" si="76"/>
        <v>-0.3119807238229778</v>
      </c>
      <c r="H815">
        <f t="shared" si="77"/>
        <v>-0.3327385281368768</v>
      </c>
    </row>
    <row r="816" spans="1:8" ht="12.75">
      <c r="A816">
        <v>815</v>
      </c>
      <c r="B816">
        <f ca="1" t="shared" si="78"/>
        <v>0.5254630063215624</v>
      </c>
      <c r="C816">
        <f ca="1" t="shared" si="78"/>
        <v>0.630566594724302</v>
      </c>
      <c r="D816">
        <f t="shared" si="73"/>
        <v>0.5210087666320439</v>
      </c>
      <c r="E816">
        <f t="shared" si="74"/>
        <v>0.6130545858997359</v>
      </c>
      <c r="F816">
        <f t="shared" si="75"/>
        <v>0.3194068136777398</v>
      </c>
      <c r="G816">
        <f t="shared" si="76"/>
        <v>0.6087193949191028</v>
      </c>
      <c r="H816">
        <f t="shared" si="77"/>
        <v>0.6492208654169256</v>
      </c>
    </row>
    <row r="817" spans="1:8" ht="12.75">
      <c r="A817">
        <v>816</v>
      </c>
      <c r="B817">
        <f ca="1" t="shared" si="78"/>
        <v>0.8778728947461487</v>
      </c>
      <c r="C817">
        <f ca="1" t="shared" si="78"/>
        <v>-1.5843210070203586</v>
      </c>
      <c r="D817">
        <f t="shared" si="73"/>
        <v>0.8734186550566302</v>
      </c>
      <c r="E817">
        <f t="shared" si="74"/>
        <v>-1.6018330158449248</v>
      </c>
      <c r="F817">
        <f t="shared" si="75"/>
        <v>-1.39907083832458</v>
      </c>
      <c r="G817">
        <f t="shared" si="76"/>
        <v>-1.6091005263326945</v>
      </c>
      <c r="H817">
        <f t="shared" si="77"/>
        <v>-1.7161628904355433</v>
      </c>
    </row>
    <row r="818" spans="1:8" ht="12.75">
      <c r="A818">
        <v>817</v>
      </c>
      <c r="B818">
        <f ca="1" t="shared" si="78"/>
        <v>0.006600438099924813</v>
      </c>
      <c r="C818">
        <f ca="1" t="shared" si="78"/>
        <v>-0.200617409243582</v>
      </c>
      <c r="D818">
        <f t="shared" si="73"/>
        <v>0.002146198410406314</v>
      </c>
      <c r="E818">
        <f t="shared" si="74"/>
        <v>-0.21812941806814812</v>
      </c>
      <c r="F818">
        <f t="shared" si="75"/>
        <v>-0.00046814901032071385</v>
      </c>
      <c r="G818">
        <f t="shared" si="76"/>
        <v>-0.2181472760785835</v>
      </c>
      <c r="H818">
        <f t="shared" si="77"/>
        <v>-0.23266182176256217</v>
      </c>
    </row>
    <row r="819" spans="1:8" ht="12.75">
      <c r="A819">
        <v>818</v>
      </c>
      <c r="B819">
        <f ca="1" t="shared" si="78"/>
        <v>-1.684726243575224</v>
      </c>
      <c r="C819">
        <f ca="1" t="shared" si="78"/>
        <v>0.3077947999106194</v>
      </c>
      <c r="D819">
        <f t="shared" si="73"/>
        <v>-1.6891804832647423</v>
      </c>
      <c r="E819">
        <f t="shared" si="74"/>
        <v>0.2902827910860533</v>
      </c>
      <c r="F819">
        <f t="shared" si="75"/>
        <v>-0.4903400253301778</v>
      </c>
      <c r="G819">
        <f t="shared" si="76"/>
        <v>0.30433806321333157</v>
      </c>
      <c r="H819">
        <f t="shared" si="77"/>
        <v>0.32458735901610025</v>
      </c>
    </row>
    <row r="820" spans="1:8" ht="12.75">
      <c r="A820">
        <v>819</v>
      </c>
      <c r="B820">
        <f ca="1" t="shared" si="78"/>
        <v>0.5739248259050229</v>
      </c>
      <c r="C820">
        <f ca="1" t="shared" si="78"/>
        <v>0.04547817518009062</v>
      </c>
      <c r="D820">
        <f t="shared" si="73"/>
        <v>0.5694705862155044</v>
      </c>
      <c r="E820">
        <f t="shared" si="74"/>
        <v>0.027966166355524524</v>
      </c>
      <c r="F820">
        <f t="shared" si="75"/>
        <v>0.015925909148680868</v>
      </c>
      <c r="G820">
        <f t="shared" si="76"/>
        <v>0.023227736011912088</v>
      </c>
      <c r="H820">
        <f t="shared" si="77"/>
        <v>0.024773205850182476</v>
      </c>
    </row>
    <row r="821" spans="1:8" ht="12.75">
      <c r="A821">
        <v>820</v>
      </c>
      <c r="B821">
        <f ca="1" t="shared" si="78"/>
        <v>0.022649979579625182</v>
      </c>
      <c r="C821">
        <f ca="1" t="shared" si="78"/>
        <v>-0.027877783288926906</v>
      </c>
      <c r="D821">
        <f t="shared" si="73"/>
        <v>0.018195739890106682</v>
      </c>
      <c r="E821">
        <f t="shared" si="74"/>
        <v>-0.045389792113493005</v>
      </c>
      <c r="F821">
        <f t="shared" si="75"/>
        <v>-0.0008259008509631343</v>
      </c>
      <c r="G821">
        <f t="shared" si="76"/>
        <v>-0.0455411945706291</v>
      </c>
      <c r="H821">
        <f t="shared" si="77"/>
        <v>-0.04857130230784531</v>
      </c>
    </row>
    <row r="822" spans="1:8" ht="12.75">
      <c r="A822">
        <v>821</v>
      </c>
      <c r="B822">
        <f ca="1" t="shared" si="78"/>
        <v>-0.4666373410848029</v>
      </c>
      <c r="C822">
        <f ca="1" t="shared" si="78"/>
        <v>0.26497762576788375</v>
      </c>
      <c r="D822">
        <f t="shared" si="73"/>
        <v>-0.47109158077432145</v>
      </c>
      <c r="E822">
        <f t="shared" si="74"/>
        <v>0.24746561694331765</v>
      </c>
      <c r="F822">
        <f t="shared" si="75"/>
        <v>-0.11657896867312022</v>
      </c>
      <c r="G822">
        <f t="shared" si="76"/>
        <v>0.25138545880169355</v>
      </c>
      <c r="H822">
        <f t="shared" si="77"/>
        <v>0.26811152474968514</v>
      </c>
    </row>
    <row r="823" spans="1:8" ht="12.75">
      <c r="A823">
        <v>822</v>
      </c>
      <c r="B823">
        <f ca="1" t="shared" si="78"/>
        <v>0.817021796959776</v>
      </c>
      <c r="C823">
        <f ca="1" t="shared" si="78"/>
        <v>-0.306677227953457</v>
      </c>
      <c r="D823">
        <f t="shared" si="73"/>
        <v>0.8125675572702574</v>
      </c>
      <c r="E823">
        <f t="shared" si="74"/>
        <v>-0.3241892367780231</v>
      </c>
      <c r="F823">
        <f t="shared" si="75"/>
        <v>-0.2634256562220273</v>
      </c>
      <c r="G823">
        <f t="shared" si="76"/>
        <v>-0.3309504196429575</v>
      </c>
      <c r="H823">
        <f t="shared" si="77"/>
        <v>-0.3529703828136606</v>
      </c>
    </row>
    <row r="824" spans="1:8" ht="12.75">
      <c r="A824">
        <v>823</v>
      </c>
      <c r="B824">
        <f ca="1" t="shared" si="78"/>
        <v>-0.9893021263980402</v>
      </c>
      <c r="C824">
        <f ca="1" t="shared" si="78"/>
        <v>-1.699758680491207</v>
      </c>
      <c r="D824">
        <f t="shared" si="73"/>
        <v>-0.9937563660875587</v>
      </c>
      <c r="E824">
        <f t="shared" si="74"/>
        <v>-1.7172706893157732</v>
      </c>
      <c r="F824">
        <f t="shared" si="75"/>
        <v>1.7065486798031198</v>
      </c>
      <c r="G824">
        <f t="shared" si="76"/>
        <v>-1.709001877136165</v>
      </c>
      <c r="H824">
        <f t="shared" si="77"/>
        <v>-1.8227112310442215</v>
      </c>
    </row>
    <row r="825" spans="1:8" ht="12.75">
      <c r="A825">
        <v>824</v>
      </c>
      <c r="B825">
        <f ca="1" t="shared" si="78"/>
        <v>-0.6027189556414367</v>
      </c>
      <c r="C825">
        <f ca="1" t="shared" si="78"/>
        <v>2.13792269455635</v>
      </c>
      <c r="D825">
        <f t="shared" si="73"/>
        <v>-0.6071731953309553</v>
      </c>
      <c r="E825">
        <f t="shared" si="74"/>
        <v>2.120410685731784</v>
      </c>
      <c r="F825">
        <f t="shared" si="75"/>
        <v>-1.2874565314696693</v>
      </c>
      <c r="G825">
        <f t="shared" si="76"/>
        <v>2.1254628305874195</v>
      </c>
      <c r="H825">
        <f t="shared" si="77"/>
        <v>2.2668816367660787</v>
      </c>
    </row>
    <row r="826" spans="1:8" ht="12.75">
      <c r="A826">
        <v>825</v>
      </c>
      <c r="B826">
        <f ca="1" t="shared" si="78"/>
        <v>0.995775208030435</v>
      </c>
      <c r="C826">
        <f ca="1" t="shared" si="78"/>
        <v>1.3309734933214976</v>
      </c>
      <c r="D826">
        <f t="shared" si="73"/>
        <v>0.9913209683409164</v>
      </c>
      <c r="E826">
        <f t="shared" si="74"/>
        <v>1.3134614844969315</v>
      </c>
      <c r="F826">
        <f t="shared" si="75"/>
        <v>1.3020619106899958</v>
      </c>
      <c r="G826">
        <f t="shared" si="76"/>
        <v>1.3052129366871799</v>
      </c>
      <c r="H826">
        <f t="shared" si="77"/>
        <v>1.3920559774870183</v>
      </c>
    </row>
    <row r="827" spans="1:8" ht="12.75">
      <c r="A827">
        <v>826</v>
      </c>
      <c r="B827">
        <f ca="1" t="shared" si="78"/>
        <v>1.0957512534909735</v>
      </c>
      <c r="C827">
        <f ca="1" t="shared" si="78"/>
        <v>1.532016204920966</v>
      </c>
      <c r="D827">
        <f t="shared" si="73"/>
        <v>1.091297013801455</v>
      </c>
      <c r="E827">
        <f t="shared" si="74"/>
        <v>1.5145041960963999</v>
      </c>
      <c r="F827">
        <f t="shared" si="75"/>
        <v>1.6527739065897744</v>
      </c>
      <c r="G827">
        <f t="shared" si="76"/>
        <v>1.505423771208338</v>
      </c>
      <c r="H827">
        <f t="shared" si="77"/>
        <v>1.6055879469603176</v>
      </c>
    </row>
    <row r="828" spans="1:8" ht="12.75">
      <c r="A828">
        <v>827</v>
      </c>
      <c r="B828">
        <f ca="1" t="shared" si="78"/>
        <v>-1.0723700217476666</v>
      </c>
      <c r="C828">
        <f ca="1" t="shared" si="78"/>
        <v>-0.8578714962675222</v>
      </c>
      <c r="D828">
        <f t="shared" si="73"/>
        <v>-1.076824261437185</v>
      </c>
      <c r="E828">
        <f t="shared" si="74"/>
        <v>-0.8753835050920883</v>
      </c>
      <c r="F828">
        <f t="shared" si="75"/>
        <v>0.9426341963450823</v>
      </c>
      <c r="G828">
        <f t="shared" si="76"/>
        <v>-0.8664235045606454</v>
      </c>
      <c r="H828">
        <f t="shared" si="77"/>
        <v>-0.9240714558194464</v>
      </c>
    </row>
    <row r="829" spans="1:8" ht="12.75">
      <c r="A829">
        <v>828</v>
      </c>
      <c r="B829">
        <f ca="1" t="shared" si="78"/>
        <v>0.07846524894798199</v>
      </c>
      <c r="C829">
        <f ca="1" t="shared" si="78"/>
        <v>1.687933854239553</v>
      </c>
      <c r="D829">
        <f t="shared" si="73"/>
        <v>0.07401100925846349</v>
      </c>
      <c r="E829">
        <f t="shared" si="74"/>
        <v>1.6704218454149868</v>
      </c>
      <c r="F829">
        <f t="shared" si="75"/>
        <v>0.12362960666654826</v>
      </c>
      <c r="G829">
        <f t="shared" si="76"/>
        <v>1.6698060172747446</v>
      </c>
      <c r="H829">
        <f t="shared" si="77"/>
        <v>1.7809074536840903</v>
      </c>
    </row>
    <row r="830" spans="1:8" ht="12.75">
      <c r="A830">
        <v>829</v>
      </c>
      <c r="B830">
        <f ca="1" t="shared" si="78"/>
        <v>0.27971597557731565</v>
      </c>
      <c r="C830">
        <f ca="1" t="shared" si="78"/>
        <v>-0.2836893465996373</v>
      </c>
      <c r="D830">
        <f t="shared" si="73"/>
        <v>0.2752617358877971</v>
      </c>
      <c r="E830">
        <f t="shared" si="74"/>
        <v>-0.3012013554242034</v>
      </c>
      <c r="F830">
        <f t="shared" si="75"/>
        <v>-0.08290920794582358</v>
      </c>
      <c r="G830">
        <f t="shared" si="76"/>
        <v>-0.3034917433622954</v>
      </c>
      <c r="H830">
        <f t="shared" si="77"/>
        <v>-0.3236847288211444</v>
      </c>
    </row>
    <row r="831" spans="1:8" ht="12.75">
      <c r="A831">
        <v>830</v>
      </c>
      <c r="B831">
        <f ca="1" t="shared" si="78"/>
        <v>0.8610906227133437</v>
      </c>
      <c r="C831">
        <f ca="1" t="shared" si="78"/>
        <v>0.8386571552361153</v>
      </c>
      <c r="D831">
        <f t="shared" si="73"/>
        <v>0.8566363830238252</v>
      </c>
      <c r="E831">
        <f t="shared" si="74"/>
        <v>0.8211451464115492</v>
      </c>
      <c r="F831">
        <f t="shared" si="75"/>
        <v>0.7034228081595589</v>
      </c>
      <c r="G831">
        <f t="shared" si="76"/>
        <v>0.8140172772484764</v>
      </c>
      <c r="H831">
        <f t="shared" si="77"/>
        <v>0.8681783521450283</v>
      </c>
    </row>
    <row r="832" spans="1:8" ht="12.75">
      <c r="A832">
        <v>831</v>
      </c>
      <c r="B832">
        <f ca="1" t="shared" si="78"/>
        <v>2.598445582296381</v>
      </c>
      <c r="C832">
        <f ca="1" t="shared" si="78"/>
        <v>-1.4022035091687877</v>
      </c>
      <c r="D832">
        <f t="shared" si="73"/>
        <v>2.5939913426068624</v>
      </c>
      <c r="E832">
        <f t="shared" si="74"/>
        <v>-1.4197155179933538</v>
      </c>
      <c r="F832">
        <f t="shared" si="75"/>
        <v>-3.682729762639377</v>
      </c>
      <c r="G832">
        <f t="shared" si="76"/>
        <v>-1.4412995077311923</v>
      </c>
      <c r="H832">
        <f t="shared" si="77"/>
        <v>-1.5371971413176158</v>
      </c>
    </row>
    <row r="833" spans="1:8" ht="12.75">
      <c r="A833">
        <v>832</v>
      </c>
      <c r="B833">
        <f ca="1" t="shared" si="78"/>
        <v>-0.7992286119391916</v>
      </c>
      <c r="C833">
        <f ca="1" t="shared" si="78"/>
        <v>1.892443507433923</v>
      </c>
      <c r="D833">
        <f t="shared" si="73"/>
        <v>-0.8036828516287101</v>
      </c>
      <c r="E833">
        <f t="shared" si="74"/>
        <v>1.8749314986093568</v>
      </c>
      <c r="F833">
        <f t="shared" si="75"/>
        <v>-1.5068502934108587</v>
      </c>
      <c r="G833">
        <f t="shared" si="76"/>
        <v>1.8816187539355824</v>
      </c>
      <c r="H833">
        <f t="shared" si="77"/>
        <v>2.0068132640608924</v>
      </c>
    </row>
    <row r="834" spans="1:8" ht="12.75">
      <c r="A834">
        <v>833</v>
      </c>
      <c r="B834">
        <f ca="1" t="shared" si="78"/>
        <v>-1.1290128316035575</v>
      </c>
      <c r="C834">
        <f ca="1" t="shared" si="78"/>
        <v>-0.7160373040485162</v>
      </c>
      <c r="D834">
        <f aca="true" t="shared" si="79" ref="D834:D897">B834-K$2</f>
        <v>-1.133467071293076</v>
      </c>
      <c r="E834">
        <f aca="true" t="shared" si="80" ref="E834:E897">C834-M$2</f>
        <v>-0.7335493128730822</v>
      </c>
      <c r="F834">
        <f aca="true" t="shared" si="81" ref="F834:F897">D834*E834</f>
        <v>0.8314539913113007</v>
      </c>
      <c r="G834">
        <f t="shared" si="76"/>
        <v>-0.7241180008894496</v>
      </c>
      <c r="H834">
        <f t="shared" si="77"/>
        <v>-0.7722975793532901</v>
      </c>
    </row>
    <row r="835" spans="1:8" ht="12.75">
      <c r="A835">
        <v>834</v>
      </c>
      <c r="B835">
        <f ca="1" t="shared" si="78"/>
        <v>-1.1777699413427576</v>
      </c>
      <c r="C835">
        <f ca="1" t="shared" si="78"/>
        <v>0.024543412076240723</v>
      </c>
      <c r="D835">
        <f t="shared" si="79"/>
        <v>-1.182224181032276</v>
      </c>
      <c r="E835">
        <f t="shared" si="80"/>
        <v>0.007031403251674628</v>
      </c>
      <c r="F835">
        <f t="shared" si="81"/>
        <v>-0.00831269495071872</v>
      </c>
      <c r="G835">
        <f aca="true" t="shared" si="82" ref="G835:G898">E835-M$9/K$5^2*D835</f>
        <v>0.016868411637979204</v>
      </c>
      <c r="H835">
        <f aca="true" t="shared" si="83" ref="H835:H898">G835/O$3</f>
        <v>0.017990760427919666</v>
      </c>
    </row>
    <row r="836" spans="1:8" ht="12.75">
      <c r="A836">
        <v>835</v>
      </c>
      <c r="B836">
        <f aca="true" ca="1" t="shared" si="84" ref="B836:C899">NORMSINV(RAND())</f>
        <v>0.9232869679893358</v>
      </c>
      <c r="C836">
        <f ca="1" t="shared" si="84"/>
        <v>0.16598210871540592</v>
      </c>
      <c r="D836">
        <f t="shared" si="79"/>
        <v>0.9188327282998173</v>
      </c>
      <c r="E836">
        <f t="shared" si="80"/>
        <v>0.1484700998908398</v>
      </c>
      <c r="F836">
        <f t="shared" si="81"/>
        <v>0.13641918695364674</v>
      </c>
      <c r="G836">
        <f t="shared" si="82"/>
        <v>0.14082470961807084</v>
      </c>
      <c r="H836">
        <f t="shared" si="83"/>
        <v>0.1501945569887444</v>
      </c>
    </row>
    <row r="837" spans="1:8" ht="12.75">
      <c r="A837">
        <v>836</v>
      </c>
      <c r="B837">
        <f ca="1" t="shared" si="84"/>
        <v>-0.3906275527135704</v>
      </c>
      <c r="C837">
        <f ca="1" t="shared" si="84"/>
        <v>-0.41909548582141354</v>
      </c>
      <c r="D837">
        <f t="shared" si="79"/>
        <v>-0.39508179240308894</v>
      </c>
      <c r="E837">
        <f t="shared" si="80"/>
        <v>-0.43660749464597964</v>
      </c>
      <c r="F837">
        <f t="shared" si="81"/>
        <v>0.1724956715613557</v>
      </c>
      <c r="G837">
        <f t="shared" si="82"/>
        <v>-0.43332011229709894</v>
      </c>
      <c r="H837">
        <f t="shared" si="83"/>
        <v>-0.462151297718169</v>
      </c>
    </row>
    <row r="838" spans="1:8" ht="12.75">
      <c r="A838">
        <v>837</v>
      </c>
      <c r="B838">
        <f ca="1" t="shared" si="84"/>
        <v>-0.07184193684154322</v>
      </c>
      <c r="C838">
        <f ca="1" t="shared" si="84"/>
        <v>-0.6055993222464722</v>
      </c>
      <c r="D838">
        <f t="shared" si="79"/>
        <v>-0.07629617653106172</v>
      </c>
      <c r="E838">
        <f t="shared" si="80"/>
        <v>-0.6231113310710382</v>
      </c>
      <c r="F838">
        <f t="shared" si="81"/>
        <v>0.04754101211390077</v>
      </c>
      <c r="G838">
        <f t="shared" si="82"/>
        <v>-0.6224764885932573</v>
      </c>
      <c r="H838">
        <f t="shared" si="83"/>
        <v>-0.6638932946762944</v>
      </c>
    </row>
    <row r="839" spans="1:8" ht="12.75">
      <c r="A839">
        <v>838</v>
      </c>
      <c r="B839">
        <f ca="1" t="shared" si="84"/>
        <v>-0.9561025933240082</v>
      </c>
      <c r="C839">
        <f ca="1" t="shared" si="84"/>
        <v>1.6168718815637217</v>
      </c>
      <c r="D839">
        <f t="shared" si="79"/>
        <v>-0.9605568330135267</v>
      </c>
      <c r="E839">
        <f t="shared" si="80"/>
        <v>1.5993598727391556</v>
      </c>
      <c r="F839">
        <f t="shared" si="81"/>
        <v>-1.5362760542072404</v>
      </c>
      <c r="G839">
        <f t="shared" si="82"/>
        <v>1.6073524394396825</v>
      </c>
      <c r="H839">
        <f t="shared" si="83"/>
        <v>1.7142984936461885</v>
      </c>
    </row>
    <row r="840" spans="1:8" ht="12.75">
      <c r="A840">
        <v>839</v>
      </c>
      <c r="B840">
        <f ca="1" t="shared" si="84"/>
        <v>-0.5805997842488493</v>
      </c>
      <c r="C840">
        <f ca="1" t="shared" si="84"/>
        <v>0.7392564562611106</v>
      </c>
      <c r="D840">
        <f t="shared" si="79"/>
        <v>-0.5850540239383678</v>
      </c>
      <c r="E840">
        <f t="shared" si="80"/>
        <v>0.7217444474365445</v>
      </c>
      <c r="F840">
        <f t="shared" si="81"/>
        <v>-0.42225949322792417</v>
      </c>
      <c r="G840">
        <f t="shared" si="82"/>
        <v>0.7266125438875051</v>
      </c>
      <c r="H840">
        <f t="shared" si="83"/>
        <v>0.7749580981038593</v>
      </c>
    </row>
    <row r="841" spans="1:8" ht="12.75">
      <c r="A841">
        <v>840</v>
      </c>
      <c r="B841">
        <f ca="1" t="shared" si="84"/>
        <v>0.6018143817874757</v>
      </c>
      <c r="C841">
        <f ca="1" t="shared" si="84"/>
        <v>-0.8078592744299535</v>
      </c>
      <c r="D841">
        <f t="shared" si="79"/>
        <v>0.5973601420979572</v>
      </c>
      <c r="E841">
        <f t="shared" si="80"/>
        <v>-0.8253712832545196</v>
      </c>
      <c r="F841">
        <f t="shared" si="81"/>
        <v>-0.4930439070484931</v>
      </c>
      <c r="G841">
        <f t="shared" si="82"/>
        <v>-0.8303417760102427</v>
      </c>
      <c r="H841">
        <f t="shared" si="83"/>
        <v>-0.8855890101626193</v>
      </c>
    </row>
    <row r="842" spans="1:8" ht="12.75">
      <c r="A842">
        <v>841</v>
      </c>
      <c r="B842">
        <f ca="1" t="shared" si="84"/>
        <v>0.7418089786739737</v>
      </c>
      <c r="C842">
        <f ca="1" t="shared" si="84"/>
        <v>-0.41457250182332595</v>
      </c>
      <c r="D842">
        <f t="shared" si="79"/>
        <v>0.7373547389844551</v>
      </c>
      <c r="E842">
        <f t="shared" si="80"/>
        <v>-0.43208451064789205</v>
      </c>
      <c r="F842">
        <f t="shared" si="81"/>
        <v>-0.31859956156800245</v>
      </c>
      <c r="G842">
        <f t="shared" si="82"/>
        <v>-0.43821986540331426</v>
      </c>
      <c r="H842">
        <f t="shared" si="83"/>
        <v>-0.467377058517805</v>
      </c>
    </row>
    <row r="843" spans="1:8" ht="12.75">
      <c r="A843">
        <v>842</v>
      </c>
      <c r="B843">
        <f ca="1" t="shared" si="84"/>
        <v>-0.7440779377121043</v>
      </c>
      <c r="C843">
        <f ca="1" t="shared" si="84"/>
        <v>0.14854574114982655</v>
      </c>
      <c r="D843">
        <f t="shared" si="79"/>
        <v>-0.7485321774016228</v>
      </c>
      <c r="E843">
        <f t="shared" si="80"/>
        <v>0.13103373232526044</v>
      </c>
      <c r="F843">
        <f t="shared" si="81"/>
        <v>-0.09808296497048861</v>
      </c>
      <c r="G843">
        <f t="shared" si="82"/>
        <v>0.1372620919076953</v>
      </c>
      <c r="H843">
        <f t="shared" si="83"/>
        <v>0.14639489860364063</v>
      </c>
    </row>
    <row r="844" spans="1:8" ht="12.75">
      <c r="A844">
        <v>843</v>
      </c>
      <c r="B844">
        <f ca="1" t="shared" si="84"/>
        <v>-0.2670109067536325</v>
      </c>
      <c r="C844">
        <f ca="1" t="shared" si="84"/>
        <v>0.16515346791283542</v>
      </c>
      <c r="D844">
        <f t="shared" si="79"/>
        <v>-0.271465146443151</v>
      </c>
      <c r="E844">
        <f t="shared" si="80"/>
        <v>0.1476414590882693</v>
      </c>
      <c r="F844">
        <f t="shared" si="81"/>
        <v>-0.040079510312477515</v>
      </c>
      <c r="G844">
        <f t="shared" si="82"/>
        <v>0.14990025650164904</v>
      </c>
      <c r="H844">
        <f t="shared" si="83"/>
        <v>0.15987395023802894</v>
      </c>
    </row>
    <row r="845" spans="1:8" ht="12.75">
      <c r="A845">
        <v>844</v>
      </c>
      <c r="B845">
        <f ca="1" t="shared" si="84"/>
        <v>0.9488318710771555</v>
      </c>
      <c r="C845">
        <f ca="1" t="shared" si="84"/>
        <v>-0.5043895256892728</v>
      </c>
      <c r="D845">
        <f t="shared" si="79"/>
        <v>0.944377631387637</v>
      </c>
      <c r="E845">
        <f t="shared" si="80"/>
        <v>-0.5219015345138388</v>
      </c>
      <c r="F845">
        <f t="shared" si="81"/>
        <v>-0.49287213498175214</v>
      </c>
      <c r="G845">
        <f t="shared" si="82"/>
        <v>-0.5297594778961904</v>
      </c>
      <c r="H845">
        <f t="shared" si="83"/>
        <v>-0.5650073080853468</v>
      </c>
    </row>
    <row r="846" spans="1:8" ht="12.75">
      <c r="A846">
        <v>845</v>
      </c>
      <c r="B846">
        <f ca="1" t="shared" si="84"/>
        <v>0.8305708381710524</v>
      </c>
      <c r="C846">
        <f ca="1" t="shared" si="84"/>
        <v>0.5377259340284002</v>
      </c>
      <c r="D846">
        <f t="shared" si="79"/>
        <v>0.8261165984815338</v>
      </c>
      <c r="E846">
        <f t="shared" si="80"/>
        <v>0.5202139252038341</v>
      </c>
      <c r="F846">
        <f t="shared" si="81"/>
        <v>0.42975735837211854</v>
      </c>
      <c r="G846">
        <f t="shared" si="82"/>
        <v>0.513340003964774</v>
      </c>
      <c r="H846">
        <f t="shared" si="83"/>
        <v>0.5474953556743981</v>
      </c>
    </row>
    <row r="847" spans="1:8" ht="12.75">
      <c r="A847">
        <v>846</v>
      </c>
      <c r="B847">
        <f ca="1" t="shared" si="84"/>
        <v>-1.3319066823160846</v>
      </c>
      <c r="C847">
        <f ca="1" t="shared" si="84"/>
        <v>0.644112652554448</v>
      </c>
      <c r="D847">
        <f t="shared" si="79"/>
        <v>-1.336360922005603</v>
      </c>
      <c r="E847">
        <f t="shared" si="80"/>
        <v>0.626600643729882</v>
      </c>
      <c r="F847">
        <f t="shared" si="81"/>
        <v>-0.8373646139841695</v>
      </c>
      <c r="G847">
        <f t="shared" si="82"/>
        <v>0.6377201875590569</v>
      </c>
      <c r="H847">
        <f t="shared" si="83"/>
        <v>0.680151241305458</v>
      </c>
    </row>
    <row r="848" spans="1:8" ht="12.75">
      <c r="A848">
        <v>847</v>
      </c>
      <c r="B848">
        <f ca="1" t="shared" si="84"/>
        <v>-2.066404006357364</v>
      </c>
      <c r="C848">
        <f ca="1" t="shared" si="84"/>
        <v>-1.4879180736669726</v>
      </c>
      <c r="D848">
        <f t="shared" si="79"/>
        <v>-2.0708582460468823</v>
      </c>
      <c r="E848">
        <f t="shared" si="80"/>
        <v>-1.5054300824915388</v>
      </c>
      <c r="F848">
        <f t="shared" si="81"/>
        <v>3.1175323001746413</v>
      </c>
      <c r="G848">
        <f t="shared" si="82"/>
        <v>-1.4881989597822876</v>
      </c>
      <c r="H848">
        <f t="shared" si="83"/>
        <v>-1.5872170734938167</v>
      </c>
    </row>
    <row r="849" spans="1:8" ht="12.75">
      <c r="A849">
        <v>848</v>
      </c>
      <c r="B849">
        <f ca="1" t="shared" si="84"/>
        <v>0.8504769101166967</v>
      </c>
      <c r="C849">
        <f ca="1" t="shared" si="84"/>
        <v>0.6265762164764974</v>
      </c>
      <c r="D849">
        <f t="shared" si="79"/>
        <v>0.8460226704271782</v>
      </c>
      <c r="E849">
        <f t="shared" si="80"/>
        <v>0.6090642076519314</v>
      </c>
      <c r="F849">
        <f t="shared" si="81"/>
        <v>0.5152821274193004</v>
      </c>
      <c r="G849">
        <f t="shared" si="82"/>
        <v>0.6020246526863671</v>
      </c>
      <c r="H849">
        <f t="shared" si="83"/>
        <v>0.6420806849292355</v>
      </c>
    </row>
    <row r="850" spans="1:8" ht="12.75">
      <c r="A850">
        <v>849</v>
      </c>
      <c r="B850">
        <f ca="1" t="shared" si="84"/>
        <v>0.04477239796644347</v>
      </c>
      <c r="C850">
        <f ca="1" t="shared" si="84"/>
        <v>-0.31160134647671234</v>
      </c>
      <c r="D850">
        <f t="shared" si="79"/>
        <v>0.040318158276924976</v>
      </c>
      <c r="E850">
        <f t="shared" si="80"/>
        <v>-0.32911335530127844</v>
      </c>
      <c r="F850">
        <f t="shared" si="81"/>
        <v>-0.01326924435008679</v>
      </c>
      <c r="G850">
        <f t="shared" si="82"/>
        <v>-0.329448833180562</v>
      </c>
      <c r="H850">
        <f t="shared" si="83"/>
        <v>-0.3513688874929073</v>
      </c>
    </row>
    <row r="851" spans="1:8" ht="12.75">
      <c r="A851">
        <v>850</v>
      </c>
      <c r="B851">
        <f ca="1" t="shared" si="84"/>
        <v>-0.4451584974441093</v>
      </c>
      <c r="C851">
        <f ca="1" t="shared" si="84"/>
        <v>-0.5389240947946403</v>
      </c>
      <c r="D851">
        <f t="shared" si="79"/>
        <v>-0.4496127371336278</v>
      </c>
      <c r="E851">
        <f t="shared" si="80"/>
        <v>-0.5564361036192064</v>
      </c>
      <c r="F851">
        <f t="shared" si="81"/>
        <v>0.2501807595882023</v>
      </c>
      <c r="G851">
        <f t="shared" si="82"/>
        <v>-0.5526949821494095</v>
      </c>
      <c r="H851">
        <f t="shared" si="83"/>
        <v>-0.5894688383804795</v>
      </c>
    </row>
    <row r="852" spans="1:8" ht="12.75">
      <c r="A852">
        <v>851</v>
      </c>
      <c r="B852">
        <f ca="1" t="shared" si="84"/>
        <v>-0.20108890840826804</v>
      </c>
      <c r="C852">
        <f ca="1" t="shared" si="84"/>
        <v>-0.379299428320809</v>
      </c>
      <c r="D852">
        <f t="shared" si="79"/>
        <v>-0.20554314809778654</v>
      </c>
      <c r="E852">
        <f t="shared" si="80"/>
        <v>-0.3968114371453751</v>
      </c>
      <c r="F852">
        <f t="shared" si="81"/>
        <v>0.08156187199206735</v>
      </c>
      <c r="G852">
        <f t="shared" si="82"/>
        <v>-0.39510116112156723</v>
      </c>
      <c r="H852">
        <f t="shared" si="83"/>
        <v>-0.42138942818581504</v>
      </c>
    </row>
    <row r="853" spans="1:8" ht="12.75">
      <c r="A853">
        <v>852</v>
      </c>
      <c r="B853">
        <f ca="1" t="shared" si="84"/>
        <v>0.7776133636945228</v>
      </c>
      <c r="C853">
        <f ca="1" t="shared" si="84"/>
        <v>0.5583676184424771</v>
      </c>
      <c r="D853">
        <f t="shared" si="79"/>
        <v>0.7731591240050043</v>
      </c>
      <c r="E853">
        <f t="shared" si="80"/>
        <v>0.540855609617911</v>
      </c>
      <c r="F853">
        <f t="shared" si="81"/>
        <v>0.41816744934537664</v>
      </c>
      <c r="G853">
        <f t="shared" si="82"/>
        <v>0.5344223350251479</v>
      </c>
      <c r="H853">
        <f t="shared" si="83"/>
        <v>0.5699804109071809</v>
      </c>
    </row>
    <row r="854" spans="1:8" ht="12.75">
      <c r="A854">
        <v>853</v>
      </c>
      <c r="B854">
        <f ca="1" t="shared" si="84"/>
        <v>0.5608346047802122</v>
      </c>
      <c r="C854">
        <f ca="1" t="shared" si="84"/>
        <v>0.13804576155963488</v>
      </c>
      <c r="D854">
        <f t="shared" si="79"/>
        <v>0.5563803650906937</v>
      </c>
      <c r="E854">
        <f t="shared" si="80"/>
        <v>0.12053375273506879</v>
      </c>
      <c r="F854">
        <f t="shared" si="81"/>
        <v>0.06706261335248898</v>
      </c>
      <c r="G854">
        <f t="shared" si="82"/>
        <v>0.11590424303193159</v>
      </c>
      <c r="H854">
        <f t="shared" si="83"/>
        <v>0.12361599383026803</v>
      </c>
    </row>
    <row r="855" spans="1:8" ht="12.75">
      <c r="A855">
        <v>854</v>
      </c>
      <c r="B855">
        <f ca="1" t="shared" si="84"/>
        <v>-1.498521417509766</v>
      </c>
      <c r="C855">
        <f ca="1" t="shared" si="84"/>
        <v>0.6689150731688005</v>
      </c>
      <c r="D855">
        <f t="shared" si="79"/>
        <v>-1.5029756571992845</v>
      </c>
      <c r="E855">
        <f t="shared" si="80"/>
        <v>0.6514030643442345</v>
      </c>
      <c r="F855">
        <f t="shared" si="81"/>
        <v>-0.9790429487344036</v>
      </c>
      <c r="G855">
        <f t="shared" si="82"/>
        <v>0.6639089700611784</v>
      </c>
      <c r="H855">
        <f t="shared" si="83"/>
        <v>0.7080825084577105</v>
      </c>
    </row>
    <row r="856" spans="1:8" ht="12.75">
      <c r="A856">
        <v>855</v>
      </c>
      <c r="B856">
        <f ca="1" t="shared" si="84"/>
        <v>-0.5089071401377532</v>
      </c>
      <c r="C856">
        <f ca="1" t="shared" si="84"/>
        <v>-0.12164250044110772</v>
      </c>
      <c r="D856">
        <f t="shared" si="79"/>
        <v>-0.5133613798272717</v>
      </c>
      <c r="E856">
        <f t="shared" si="80"/>
        <v>-0.13915450926567383</v>
      </c>
      <c r="F856">
        <f t="shared" si="81"/>
        <v>0.07143655088581317</v>
      </c>
      <c r="G856">
        <f t="shared" si="82"/>
        <v>-0.1348829503857359</v>
      </c>
      <c r="H856">
        <f t="shared" si="83"/>
        <v>-0.14385745962809904</v>
      </c>
    </row>
    <row r="857" spans="1:8" ht="12.75">
      <c r="A857">
        <v>856</v>
      </c>
      <c r="B857">
        <f ca="1" t="shared" si="84"/>
        <v>-1.2059138703052588</v>
      </c>
      <c r="C857">
        <f ca="1" t="shared" si="84"/>
        <v>-1.171068825277502</v>
      </c>
      <c r="D857">
        <f t="shared" si="79"/>
        <v>-1.2103681099947772</v>
      </c>
      <c r="E857">
        <f t="shared" si="80"/>
        <v>-1.188580834102068</v>
      </c>
      <c r="F857">
        <f t="shared" si="81"/>
        <v>1.438620337748136</v>
      </c>
      <c r="G857">
        <f t="shared" si="82"/>
        <v>-1.1785096467252898</v>
      </c>
      <c r="H857">
        <f t="shared" si="83"/>
        <v>-1.2569224163637327</v>
      </c>
    </row>
    <row r="858" spans="1:8" ht="12.75">
      <c r="A858">
        <v>857</v>
      </c>
      <c r="B858">
        <f ca="1" t="shared" si="84"/>
        <v>0.7472111075981145</v>
      </c>
      <c r="C858">
        <f ca="1" t="shared" si="84"/>
        <v>0.2338623881011811</v>
      </c>
      <c r="D858">
        <f t="shared" si="79"/>
        <v>0.742756867908596</v>
      </c>
      <c r="E858">
        <f t="shared" si="80"/>
        <v>0.216350379276615</v>
      </c>
      <c r="F858">
        <f t="shared" si="81"/>
        <v>0.16069573008233537</v>
      </c>
      <c r="G858">
        <f t="shared" si="82"/>
        <v>0.21017007468140497</v>
      </c>
      <c r="H858">
        <f t="shared" si="83"/>
        <v>0.2241538530040349</v>
      </c>
    </row>
    <row r="859" spans="1:8" ht="12.75">
      <c r="A859">
        <v>858</v>
      </c>
      <c r="B859">
        <f ca="1" t="shared" si="84"/>
        <v>-0.33856881799492977</v>
      </c>
      <c r="C859">
        <f ca="1" t="shared" si="84"/>
        <v>0.20140654972982708</v>
      </c>
      <c r="D859">
        <f t="shared" si="79"/>
        <v>-0.3430230576844483</v>
      </c>
      <c r="E859">
        <f t="shared" si="80"/>
        <v>0.18389454090526097</v>
      </c>
      <c r="F859">
        <f t="shared" si="81"/>
        <v>-0.06308006771280047</v>
      </c>
      <c r="G859">
        <f t="shared" si="82"/>
        <v>0.18674875480925288</v>
      </c>
      <c r="H859">
        <f t="shared" si="83"/>
        <v>0.1991741830879383</v>
      </c>
    </row>
    <row r="860" spans="1:8" ht="12.75">
      <c r="A860">
        <v>859</v>
      </c>
      <c r="B860">
        <f ca="1" t="shared" si="84"/>
        <v>-0.6731343771404896</v>
      </c>
      <c r="C860">
        <f ca="1" t="shared" si="84"/>
        <v>0.6254837083690692</v>
      </c>
      <c r="D860">
        <f t="shared" si="79"/>
        <v>-0.6775886168300082</v>
      </c>
      <c r="E860">
        <f t="shared" si="80"/>
        <v>0.6079716995445031</v>
      </c>
      <c r="F860">
        <f t="shared" si="81"/>
        <v>-0.41195470296614917</v>
      </c>
      <c r="G860">
        <f t="shared" si="82"/>
        <v>0.6136097545032515</v>
      </c>
      <c r="H860">
        <f t="shared" si="83"/>
        <v>0.6544366076914804</v>
      </c>
    </row>
    <row r="861" spans="1:8" ht="12.75">
      <c r="A861">
        <v>860</v>
      </c>
      <c r="B861">
        <f ca="1" t="shared" si="84"/>
        <v>1.883828973820199</v>
      </c>
      <c r="C861">
        <f ca="1" t="shared" si="84"/>
        <v>-0.3353027471764123</v>
      </c>
      <c r="D861">
        <f t="shared" si="79"/>
        <v>1.8793747341306806</v>
      </c>
      <c r="E861">
        <f t="shared" si="80"/>
        <v>-0.3528147560009784</v>
      </c>
      <c r="F861">
        <f t="shared" si="81"/>
        <v>-0.6630711382567197</v>
      </c>
      <c r="G861">
        <f t="shared" si="82"/>
        <v>-0.36845258960078675</v>
      </c>
      <c r="H861">
        <f t="shared" si="83"/>
        <v>-0.39296777970664154</v>
      </c>
    </row>
    <row r="862" spans="1:8" ht="12.75">
      <c r="A862">
        <v>861</v>
      </c>
      <c r="B862">
        <f ca="1" t="shared" si="84"/>
        <v>0.48396836979025737</v>
      </c>
      <c r="C862">
        <f ca="1" t="shared" si="84"/>
        <v>0.15625445740802613</v>
      </c>
      <c r="D862">
        <f t="shared" si="79"/>
        <v>0.47951413010073884</v>
      </c>
      <c r="E862">
        <f t="shared" si="80"/>
        <v>0.13874244858346002</v>
      </c>
      <c r="F862">
        <f t="shared" si="81"/>
        <v>0.06652896454054431</v>
      </c>
      <c r="G862">
        <f t="shared" si="82"/>
        <v>0.13475252467999713</v>
      </c>
      <c r="H862">
        <f t="shared" si="83"/>
        <v>0.14371835597827431</v>
      </c>
    </row>
    <row r="863" spans="1:8" ht="12.75">
      <c r="A863">
        <v>862</v>
      </c>
      <c r="B863">
        <f ca="1" t="shared" si="84"/>
        <v>0.4264331565078763</v>
      </c>
      <c r="C863">
        <f ca="1" t="shared" si="84"/>
        <v>-0.12993979116799836</v>
      </c>
      <c r="D863">
        <f t="shared" si="79"/>
        <v>0.42197891681835775</v>
      </c>
      <c r="E863">
        <f t="shared" si="80"/>
        <v>-0.14745179999256447</v>
      </c>
      <c r="F863">
        <f t="shared" si="81"/>
        <v>-0.062221550843779484</v>
      </c>
      <c r="G863">
        <f t="shared" si="82"/>
        <v>-0.15096298696554736</v>
      </c>
      <c r="H863">
        <f t="shared" si="83"/>
        <v>-0.161007390041715</v>
      </c>
    </row>
    <row r="864" spans="1:8" ht="12.75">
      <c r="A864">
        <v>863</v>
      </c>
      <c r="B864">
        <f ca="1" t="shared" si="84"/>
        <v>-0.1669726249931484</v>
      </c>
      <c r="C864">
        <f ca="1" t="shared" si="84"/>
        <v>0.9315486317778163</v>
      </c>
      <c r="D864">
        <f t="shared" si="79"/>
        <v>-0.1714268646826669</v>
      </c>
      <c r="E864">
        <f t="shared" si="80"/>
        <v>0.9140366229532503</v>
      </c>
      <c r="F864">
        <f t="shared" si="81"/>
        <v>-0.15669043247800868</v>
      </c>
      <c r="G864">
        <f t="shared" si="82"/>
        <v>0.9154630254347567</v>
      </c>
      <c r="H864">
        <f t="shared" si="83"/>
        <v>0.9763738474423599</v>
      </c>
    </row>
    <row r="865" spans="1:8" ht="12.75">
      <c r="A865">
        <v>864</v>
      </c>
      <c r="B865">
        <f ca="1" t="shared" si="84"/>
        <v>-0.4442707538481979</v>
      </c>
      <c r="C865">
        <f ca="1" t="shared" si="84"/>
        <v>-0.3461973198173781</v>
      </c>
      <c r="D865">
        <f t="shared" si="79"/>
        <v>-0.44872499353771644</v>
      </c>
      <c r="E865">
        <f t="shared" si="80"/>
        <v>-0.3637093286419442</v>
      </c>
      <c r="F865">
        <f t="shared" si="81"/>
        <v>0.1632054661444636</v>
      </c>
      <c r="G865">
        <f t="shared" si="82"/>
        <v>-0.35997559387708705</v>
      </c>
      <c r="H865">
        <f t="shared" si="83"/>
        <v>-0.3839267625387767</v>
      </c>
    </row>
    <row r="866" spans="1:8" ht="12.75">
      <c r="A866">
        <v>865</v>
      </c>
      <c r="B866">
        <f ca="1" t="shared" si="84"/>
        <v>-0.07171878788515984</v>
      </c>
      <c r="C866">
        <f ca="1" t="shared" si="84"/>
        <v>0.4611343268741954</v>
      </c>
      <c r="D866">
        <f t="shared" si="79"/>
        <v>-0.07617302757467834</v>
      </c>
      <c r="E866">
        <f t="shared" si="80"/>
        <v>0.4436223180496293</v>
      </c>
      <c r="F866">
        <f t="shared" si="81"/>
        <v>-0.03379205506553714</v>
      </c>
      <c r="G866">
        <f t="shared" si="82"/>
        <v>0.4442561358340093</v>
      </c>
      <c r="H866">
        <f t="shared" si="83"/>
        <v>0.47381495542994007</v>
      </c>
    </row>
    <row r="867" spans="1:8" ht="12.75">
      <c r="A867">
        <v>866</v>
      </c>
      <c r="B867">
        <f ca="1" t="shared" si="84"/>
        <v>-2.0156529644612933</v>
      </c>
      <c r="C867">
        <f ca="1" t="shared" si="84"/>
        <v>-1.1150885783968323</v>
      </c>
      <c r="D867">
        <f t="shared" si="79"/>
        <v>-2.0201072041508117</v>
      </c>
      <c r="E867">
        <f t="shared" si="80"/>
        <v>-1.1326005872213984</v>
      </c>
      <c r="F867">
        <f t="shared" si="81"/>
        <v>2.2879746056713866</v>
      </c>
      <c r="G867">
        <f t="shared" si="82"/>
        <v>-1.1157917519536962</v>
      </c>
      <c r="H867">
        <f t="shared" si="83"/>
        <v>-1.1900315529205645</v>
      </c>
    </row>
    <row r="868" spans="1:8" ht="12.75">
      <c r="A868">
        <v>867</v>
      </c>
      <c r="B868">
        <f ca="1" t="shared" si="84"/>
        <v>-0.7121684676904385</v>
      </c>
      <c r="C868">
        <f ca="1" t="shared" si="84"/>
        <v>-1.5424024657167617</v>
      </c>
      <c r="D868">
        <f t="shared" si="79"/>
        <v>-0.716622707379957</v>
      </c>
      <c r="E868">
        <f t="shared" si="80"/>
        <v>-1.5599144745413278</v>
      </c>
      <c r="F868">
        <f t="shared" si="81"/>
        <v>1.1178701340269894</v>
      </c>
      <c r="G868">
        <f t="shared" si="82"/>
        <v>-1.5539516261277913</v>
      </c>
      <c r="H868">
        <f t="shared" si="83"/>
        <v>-1.6573446286606295</v>
      </c>
    </row>
    <row r="869" spans="1:8" ht="12.75">
      <c r="A869">
        <v>868</v>
      </c>
      <c r="B869">
        <f ca="1" t="shared" si="84"/>
        <v>-0.5822426916356189</v>
      </c>
      <c r="C869">
        <f ca="1" t="shared" si="84"/>
        <v>1.6722656441462127</v>
      </c>
      <c r="D869">
        <f t="shared" si="79"/>
        <v>-0.5866969313251374</v>
      </c>
      <c r="E869">
        <f t="shared" si="80"/>
        <v>1.6547536353216465</v>
      </c>
      <c r="F869">
        <f t="shared" si="81"/>
        <v>-0.9708388799423256</v>
      </c>
      <c r="G869">
        <f t="shared" si="82"/>
        <v>1.6596354020172197</v>
      </c>
      <c r="H869">
        <f t="shared" si="83"/>
        <v>1.7700601311009312</v>
      </c>
    </row>
    <row r="870" spans="1:8" ht="12.75">
      <c r="A870">
        <v>869</v>
      </c>
      <c r="B870">
        <f ca="1" t="shared" si="84"/>
        <v>-1.8612343675397707</v>
      </c>
      <c r="C870">
        <f ca="1" t="shared" si="84"/>
        <v>-1.2132630872703345</v>
      </c>
      <c r="D870">
        <f t="shared" si="79"/>
        <v>-1.865688607229289</v>
      </c>
      <c r="E870">
        <f t="shared" si="80"/>
        <v>-1.2307750960949007</v>
      </c>
      <c r="F870">
        <f t="shared" si="81"/>
        <v>2.2962430748457896</v>
      </c>
      <c r="G870">
        <f t="shared" si="82"/>
        <v>-1.215251141526891</v>
      </c>
      <c r="H870">
        <f t="shared" si="83"/>
        <v>-1.2961085261721397</v>
      </c>
    </row>
    <row r="871" spans="1:8" ht="12.75">
      <c r="A871">
        <v>870</v>
      </c>
      <c r="B871">
        <f ca="1" t="shared" si="84"/>
        <v>1.5134081330341518</v>
      </c>
      <c r="C871">
        <f ca="1" t="shared" si="84"/>
        <v>1.4596673587501883</v>
      </c>
      <c r="D871">
        <f t="shared" si="79"/>
        <v>1.5089538933446334</v>
      </c>
      <c r="E871">
        <f t="shared" si="80"/>
        <v>1.442155349925622</v>
      </c>
      <c r="F871">
        <f t="shared" si="81"/>
        <v>2.1761459300780595</v>
      </c>
      <c r="G871">
        <f t="shared" si="82"/>
        <v>1.4295997007166732</v>
      </c>
      <c r="H871">
        <f t="shared" si="83"/>
        <v>1.5247188813860646</v>
      </c>
    </row>
    <row r="872" spans="1:8" ht="12.75">
      <c r="A872">
        <v>871</v>
      </c>
      <c r="B872">
        <f ca="1" t="shared" si="84"/>
        <v>0.3506889698162292</v>
      </c>
      <c r="C872">
        <f ca="1" t="shared" si="84"/>
        <v>-0.6533790021171761</v>
      </c>
      <c r="D872">
        <f t="shared" si="79"/>
        <v>0.3462347301267107</v>
      </c>
      <c r="E872">
        <f t="shared" si="80"/>
        <v>-0.6708910109417422</v>
      </c>
      <c r="F872">
        <f t="shared" si="81"/>
        <v>-0.2322857681178502</v>
      </c>
      <c r="G872">
        <f t="shared" si="82"/>
        <v>-0.6737719484141194</v>
      </c>
      <c r="H872">
        <f t="shared" si="83"/>
        <v>-0.718601725350308</v>
      </c>
    </row>
    <row r="873" spans="1:8" ht="12.75">
      <c r="A873">
        <v>872</v>
      </c>
      <c r="B873">
        <f ca="1" t="shared" si="84"/>
        <v>1.1758959418807127</v>
      </c>
      <c r="C873">
        <f ca="1" t="shared" si="84"/>
        <v>-1.6424512565797702</v>
      </c>
      <c r="D873">
        <f t="shared" si="79"/>
        <v>1.1714417021911943</v>
      </c>
      <c r="E873">
        <f t="shared" si="80"/>
        <v>-1.6599632654043364</v>
      </c>
      <c r="F873">
        <f t="shared" si="81"/>
        <v>-1.944550193200109</v>
      </c>
      <c r="G873">
        <f t="shared" si="82"/>
        <v>-1.669710555329044</v>
      </c>
      <c r="H873">
        <f t="shared" si="83"/>
        <v>-1.7808056401267776</v>
      </c>
    </row>
    <row r="874" spans="1:8" ht="12.75">
      <c r="A874">
        <v>873</v>
      </c>
      <c r="B874">
        <f ca="1" t="shared" si="84"/>
        <v>0.9116776032564569</v>
      </c>
      <c r="C874">
        <f ca="1" t="shared" si="84"/>
        <v>0.40899849905380314</v>
      </c>
      <c r="D874">
        <f t="shared" si="79"/>
        <v>0.9072233635669383</v>
      </c>
      <c r="E874">
        <f t="shared" si="80"/>
        <v>0.39148649022923704</v>
      </c>
      <c r="F874">
        <f t="shared" si="81"/>
        <v>0.35516569045678376</v>
      </c>
      <c r="G874">
        <f t="shared" si="82"/>
        <v>0.38393769874041217</v>
      </c>
      <c r="H874">
        <f t="shared" si="83"/>
        <v>0.409483198864658</v>
      </c>
    </row>
    <row r="875" spans="1:8" ht="12.75">
      <c r="A875">
        <v>874</v>
      </c>
      <c r="B875">
        <f ca="1" t="shared" si="84"/>
        <v>-0.7675681723185519</v>
      </c>
      <c r="C875">
        <f ca="1" t="shared" si="84"/>
        <v>-0.6622451317758471</v>
      </c>
      <c r="D875">
        <f t="shared" si="79"/>
        <v>-0.7720224120080704</v>
      </c>
      <c r="E875">
        <f t="shared" si="80"/>
        <v>-0.6797571406004131</v>
      </c>
      <c r="F875">
        <f t="shared" si="81"/>
        <v>0.52478774726604</v>
      </c>
      <c r="G875">
        <f t="shared" si="82"/>
        <v>-0.673333324319894</v>
      </c>
      <c r="H875">
        <f t="shared" si="83"/>
        <v>-0.7181339171673873</v>
      </c>
    </row>
    <row r="876" spans="1:8" ht="12.75">
      <c r="A876">
        <v>875</v>
      </c>
      <c r="B876">
        <f ca="1" t="shared" si="84"/>
        <v>-1.7176716318186203</v>
      </c>
      <c r="C876">
        <f ca="1" t="shared" si="84"/>
        <v>1.161467239148973</v>
      </c>
      <c r="D876">
        <f t="shared" si="79"/>
        <v>-1.7221258715081387</v>
      </c>
      <c r="E876">
        <f t="shared" si="80"/>
        <v>1.143955230324407</v>
      </c>
      <c r="F876">
        <f t="shared" si="81"/>
        <v>-1.9700348979887128</v>
      </c>
      <c r="G876">
        <f t="shared" si="82"/>
        <v>1.158284633251613</v>
      </c>
      <c r="H876">
        <f t="shared" si="83"/>
        <v>1.2353517208017908</v>
      </c>
    </row>
    <row r="877" spans="1:8" ht="12.75">
      <c r="A877">
        <v>876</v>
      </c>
      <c r="B877">
        <f ca="1" t="shared" si="84"/>
        <v>0.7433572120025311</v>
      </c>
      <c r="C877">
        <f ca="1" t="shared" si="84"/>
        <v>0.10309920859421826</v>
      </c>
      <c r="D877">
        <f t="shared" si="79"/>
        <v>0.7389029723130126</v>
      </c>
      <c r="E877">
        <f t="shared" si="80"/>
        <v>0.08558719976965216</v>
      </c>
      <c r="F877">
        <f t="shared" si="81"/>
        <v>0.06324063630174358</v>
      </c>
      <c r="G877">
        <f t="shared" si="82"/>
        <v>0.07943896253011118</v>
      </c>
      <c r="H877">
        <f t="shared" si="83"/>
        <v>0.08472447638780342</v>
      </c>
    </row>
    <row r="878" spans="1:8" ht="12.75">
      <c r="A878">
        <v>877</v>
      </c>
      <c r="B878">
        <f ca="1" t="shared" si="84"/>
        <v>0.33699648475582</v>
      </c>
      <c r="C878">
        <f ca="1" t="shared" si="84"/>
        <v>-0.3102967422872279</v>
      </c>
      <c r="D878">
        <f t="shared" si="79"/>
        <v>0.3325422450663015</v>
      </c>
      <c r="E878">
        <f t="shared" si="80"/>
        <v>-0.32780875111179403</v>
      </c>
      <c r="F878">
        <f t="shared" si="81"/>
        <v>-0.10901025804709644</v>
      </c>
      <c r="G878">
        <f t="shared" si="82"/>
        <v>-0.33057575664763195</v>
      </c>
      <c r="H878">
        <f t="shared" si="83"/>
        <v>-0.35257079141556286</v>
      </c>
    </row>
    <row r="879" spans="1:8" ht="12.75">
      <c r="A879">
        <v>878</v>
      </c>
      <c r="B879">
        <f ca="1" t="shared" si="84"/>
        <v>0.5795342541435833</v>
      </c>
      <c r="C879">
        <f ca="1" t="shared" si="84"/>
        <v>0.12278696426166172</v>
      </c>
      <c r="D879">
        <f t="shared" si="79"/>
        <v>0.5750800144540648</v>
      </c>
      <c r="E879">
        <f t="shared" si="80"/>
        <v>0.10527495543709563</v>
      </c>
      <c r="F879">
        <f t="shared" si="81"/>
        <v>0.06054152289441598</v>
      </c>
      <c r="G879">
        <f t="shared" si="82"/>
        <v>0.1004898503650261</v>
      </c>
      <c r="H879">
        <f t="shared" si="83"/>
        <v>0.10717599630330465</v>
      </c>
    </row>
    <row r="880" spans="1:8" ht="12.75">
      <c r="A880">
        <v>879</v>
      </c>
      <c r="B880">
        <f ca="1" t="shared" si="84"/>
        <v>-0.6915704929457265</v>
      </c>
      <c r="C880">
        <f ca="1" t="shared" si="84"/>
        <v>0.061235079382939414</v>
      </c>
      <c r="D880">
        <f t="shared" si="79"/>
        <v>-0.696024732635245</v>
      </c>
      <c r="E880">
        <f t="shared" si="80"/>
        <v>0.04372307055837332</v>
      </c>
      <c r="F880">
        <f t="shared" si="81"/>
        <v>-0.030432338495383744</v>
      </c>
      <c r="G880">
        <f t="shared" si="82"/>
        <v>0.04951452808551502</v>
      </c>
      <c r="H880">
        <f t="shared" si="83"/>
        <v>0.05280900369317267</v>
      </c>
    </row>
    <row r="881" spans="1:8" ht="12.75">
      <c r="A881">
        <v>880</v>
      </c>
      <c r="B881">
        <f ca="1" t="shared" si="84"/>
        <v>1.3053738769423817</v>
      </c>
      <c r="C881">
        <f ca="1" t="shared" si="84"/>
        <v>-1.4054635964609936</v>
      </c>
      <c r="D881">
        <f t="shared" si="79"/>
        <v>1.3009196372528633</v>
      </c>
      <c r="E881">
        <f t="shared" si="80"/>
        <v>-1.4229756052855598</v>
      </c>
      <c r="F881">
        <f t="shared" si="81"/>
        <v>-1.851176908247764</v>
      </c>
      <c r="G881">
        <f t="shared" si="82"/>
        <v>-1.4338002505490246</v>
      </c>
      <c r="H881">
        <f t="shared" si="83"/>
        <v>-1.5291989170480604</v>
      </c>
    </row>
    <row r="882" spans="1:8" ht="12.75">
      <c r="A882">
        <v>881</v>
      </c>
      <c r="B882">
        <f ca="1" t="shared" si="84"/>
        <v>0.49673924399330727</v>
      </c>
      <c r="C882">
        <f ca="1" t="shared" si="84"/>
        <v>0.1088914956412948</v>
      </c>
      <c r="D882">
        <f t="shared" si="79"/>
        <v>0.49228500430378874</v>
      </c>
      <c r="E882">
        <f t="shared" si="80"/>
        <v>0.09137948681672871</v>
      </c>
      <c r="F882">
        <f t="shared" si="81"/>
        <v>0.0449847510608513</v>
      </c>
      <c r="G882">
        <f t="shared" si="82"/>
        <v>0.08728329948315551</v>
      </c>
      <c r="H882">
        <f t="shared" si="83"/>
        <v>0.09309074049534712</v>
      </c>
    </row>
    <row r="883" spans="1:8" ht="12.75">
      <c r="A883">
        <v>882</v>
      </c>
      <c r="B883">
        <f ca="1" t="shared" si="84"/>
        <v>1.3363476776731509</v>
      </c>
      <c r="C883">
        <f ca="1" t="shared" si="84"/>
        <v>-1.1701758649425318</v>
      </c>
      <c r="D883">
        <f t="shared" si="79"/>
        <v>1.3318934379836325</v>
      </c>
      <c r="E883">
        <f t="shared" si="80"/>
        <v>-1.187687873767098</v>
      </c>
      <c r="F883">
        <f t="shared" si="81"/>
        <v>-1.5818736854431306</v>
      </c>
      <c r="G883">
        <f t="shared" si="82"/>
        <v>-1.1987702447161246</v>
      </c>
      <c r="H883">
        <f t="shared" si="83"/>
        <v>-1.278531064077713</v>
      </c>
    </row>
    <row r="884" spans="1:8" ht="12.75">
      <c r="A884">
        <v>883</v>
      </c>
      <c r="B884">
        <f ca="1" t="shared" si="84"/>
        <v>-0.27754385536673276</v>
      </c>
      <c r="C884">
        <f ca="1" t="shared" si="84"/>
        <v>-0.674110858051316</v>
      </c>
      <c r="D884">
        <f t="shared" si="79"/>
        <v>-0.2819980950562513</v>
      </c>
      <c r="E884">
        <f t="shared" si="80"/>
        <v>-0.691622866875882</v>
      </c>
      <c r="F884">
        <f t="shared" si="81"/>
        <v>0.195036330956342</v>
      </c>
      <c r="G884">
        <f t="shared" si="82"/>
        <v>-0.6892764272830393</v>
      </c>
      <c r="H884">
        <f t="shared" si="83"/>
        <v>-0.735137803012917</v>
      </c>
    </row>
    <row r="885" spans="1:8" ht="12.75">
      <c r="A885">
        <v>884</v>
      </c>
      <c r="B885">
        <f ca="1" t="shared" si="84"/>
        <v>0.7904499411825225</v>
      </c>
      <c r="C885">
        <f ca="1" t="shared" si="84"/>
        <v>-0.3453099832365756</v>
      </c>
      <c r="D885">
        <f t="shared" si="79"/>
        <v>0.785995701493004</v>
      </c>
      <c r="E885">
        <f t="shared" si="80"/>
        <v>-0.3628219920611417</v>
      </c>
      <c r="F885">
        <f t="shared" si="81"/>
        <v>-0.2851765261671862</v>
      </c>
      <c r="G885">
        <f t="shared" si="82"/>
        <v>-0.3693620767855421</v>
      </c>
      <c r="H885">
        <f t="shared" si="83"/>
        <v>-0.39393778010764885</v>
      </c>
    </row>
    <row r="886" spans="1:8" ht="12.75">
      <c r="A886">
        <v>885</v>
      </c>
      <c r="B886">
        <f ca="1" t="shared" si="84"/>
        <v>0.9848539108349943</v>
      </c>
      <c r="C886">
        <f ca="1" t="shared" si="84"/>
        <v>-0.11488738693309564</v>
      </c>
      <c r="D886">
        <f t="shared" si="79"/>
        <v>0.9803996711454758</v>
      </c>
      <c r="E886">
        <f t="shared" si="80"/>
        <v>-0.13239939575766174</v>
      </c>
      <c r="F886">
        <f t="shared" si="81"/>
        <v>-0.12980432406067127</v>
      </c>
      <c r="G886">
        <f t="shared" si="82"/>
        <v>-0.14055707003105322</v>
      </c>
      <c r="H886">
        <f t="shared" si="83"/>
        <v>-0.14990910985866487</v>
      </c>
    </row>
    <row r="887" spans="1:8" ht="12.75">
      <c r="A887">
        <v>886</v>
      </c>
      <c r="B887">
        <f ca="1" t="shared" si="84"/>
        <v>-1.1273952867115873</v>
      </c>
      <c r="C887">
        <f ca="1" t="shared" si="84"/>
        <v>-0.7415293397967242</v>
      </c>
      <c r="D887">
        <f t="shared" si="79"/>
        <v>-1.1318495264011057</v>
      </c>
      <c r="E887">
        <f t="shared" si="80"/>
        <v>-0.7590413486212902</v>
      </c>
      <c r="F887">
        <f t="shared" si="81"/>
        <v>0.8591205909558639</v>
      </c>
      <c r="G887">
        <f t="shared" si="82"/>
        <v>-0.7496234958469368</v>
      </c>
      <c r="H887">
        <f t="shared" si="83"/>
        <v>-0.7995000960586885</v>
      </c>
    </row>
    <row r="888" spans="1:8" ht="12.75">
      <c r="A888">
        <v>887</v>
      </c>
      <c r="B888">
        <f ca="1" t="shared" si="84"/>
        <v>-1.1368067735631708</v>
      </c>
      <c r="C888">
        <f ca="1" t="shared" si="84"/>
        <v>-1.988732195704824</v>
      </c>
      <c r="D888">
        <f t="shared" si="79"/>
        <v>-1.1412610132526892</v>
      </c>
      <c r="E888">
        <f t="shared" si="80"/>
        <v>-2.00624420452939</v>
      </c>
      <c r="F888">
        <f t="shared" si="81"/>
        <v>2.2896482936935474</v>
      </c>
      <c r="G888">
        <f t="shared" si="82"/>
        <v>-1.996748040994208</v>
      </c>
      <c r="H888">
        <f t="shared" si="83"/>
        <v>-2.1296027398077064</v>
      </c>
    </row>
    <row r="889" spans="1:8" ht="12.75">
      <c r="A889">
        <v>888</v>
      </c>
      <c r="B889">
        <f ca="1" t="shared" si="84"/>
        <v>0.4647066986514774</v>
      </c>
      <c r="C889">
        <f ca="1" t="shared" si="84"/>
        <v>-1.620503931017529</v>
      </c>
      <c r="D889">
        <f t="shared" si="79"/>
        <v>0.4602524589619589</v>
      </c>
      <c r="E889">
        <f t="shared" si="80"/>
        <v>-1.6380159398420953</v>
      </c>
      <c r="F889">
        <f t="shared" si="81"/>
        <v>-0.7539008641312085</v>
      </c>
      <c r="G889">
        <f t="shared" si="82"/>
        <v>-1.6418455919260788</v>
      </c>
      <c r="H889">
        <f t="shared" si="83"/>
        <v>-1.751086666480984</v>
      </c>
    </row>
    <row r="890" spans="1:8" ht="12.75">
      <c r="A890">
        <v>889</v>
      </c>
      <c r="B890">
        <f ca="1" t="shared" si="84"/>
        <v>-0.10101763542284004</v>
      </c>
      <c r="C890">
        <f ca="1" t="shared" si="84"/>
        <v>-0.052393133166592915</v>
      </c>
      <c r="D890">
        <f t="shared" si="79"/>
        <v>-0.10547187511235853</v>
      </c>
      <c r="E890">
        <f t="shared" si="80"/>
        <v>-0.069905141991159</v>
      </c>
      <c r="F890">
        <f t="shared" si="81"/>
        <v>0.007373026405803213</v>
      </c>
      <c r="G890">
        <f t="shared" si="82"/>
        <v>-0.0690275354114208</v>
      </c>
      <c r="H890">
        <f t="shared" si="83"/>
        <v>-0.07362031939750462</v>
      </c>
    </row>
    <row r="891" spans="1:8" ht="12.75">
      <c r="A891">
        <v>890</v>
      </c>
      <c r="B891">
        <f ca="1" t="shared" si="84"/>
        <v>-0.3142545333534331</v>
      </c>
      <c r="C891">
        <f ca="1" t="shared" si="84"/>
        <v>-0.38119915574058616</v>
      </c>
      <c r="D891">
        <f t="shared" si="79"/>
        <v>-0.31870877304295164</v>
      </c>
      <c r="E891">
        <f t="shared" si="80"/>
        <v>-0.39871116456515227</v>
      </c>
      <c r="F891">
        <f t="shared" si="81"/>
        <v>0.12707274605708604</v>
      </c>
      <c r="G891">
        <f t="shared" si="82"/>
        <v>-0.39605926408509706</v>
      </c>
      <c r="H891">
        <f t="shared" si="83"/>
        <v>-0.4224112790424384</v>
      </c>
    </row>
    <row r="892" spans="1:8" ht="12.75">
      <c r="A892">
        <v>891</v>
      </c>
      <c r="B892">
        <f ca="1" t="shared" si="84"/>
        <v>0.9775512845437995</v>
      </c>
      <c r="C892">
        <f ca="1" t="shared" si="84"/>
        <v>-0.863877619323465</v>
      </c>
      <c r="D892">
        <f t="shared" si="79"/>
        <v>0.973097044854281</v>
      </c>
      <c r="E892">
        <f t="shared" si="80"/>
        <v>-0.881389628148031</v>
      </c>
      <c r="F892">
        <f t="shared" si="81"/>
        <v>-0.8576776425160625</v>
      </c>
      <c r="G892">
        <f t="shared" si="82"/>
        <v>-0.8894865389915916</v>
      </c>
      <c r="H892">
        <f t="shared" si="83"/>
        <v>-0.9486690015808872</v>
      </c>
    </row>
    <row r="893" spans="1:8" ht="12.75">
      <c r="A893">
        <v>892</v>
      </c>
      <c r="B893">
        <f ca="1" t="shared" si="84"/>
        <v>-0.7450976227631212</v>
      </c>
      <c r="C893">
        <f ca="1" t="shared" si="84"/>
        <v>-0.2779236367933131</v>
      </c>
      <c r="D893">
        <f t="shared" si="79"/>
        <v>-0.7495518624526397</v>
      </c>
      <c r="E893">
        <f t="shared" si="80"/>
        <v>-0.2954356456178792</v>
      </c>
      <c r="F893">
        <f t="shared" si="81"/>
        <v>0.2214443384077794</v>
      </c>
      <c r="G893">
        <f t="shared" si="82"/>
        <v>-0.28919880147679705</v>
      </c>
      <c r="H893">
        <f t="shared" si="83"/>
        <v>-0.30844079840310634</v>
      </c>
    </row>
    <row r="894" spans="1:8" ht="12.75">
      <c r="A894">
        <v>893</v>
      </c>
      <c r="B894">
        <f ca="1" t="shared" si="84"/>
        <v>-0.9237730614281918</v>
      </c>
      <c r="C894">
        <f ca="1" t="shared" si="84"/>
        <v>0.18584938622165192</v>
      </c>
      <c r="D894">
        <f t="shared" si="79"/>
        <v>-0.9282273011177103</v>
      </c>
      <c r="E894">
        <f t="shared" si="80"/>
        <v>0.16833737739708582</v>
      </c>
      <c r="F894">
        <f t="shared" si="81"/>
        <v>-0.15625534949853043</v>
      </c>
      <c r="G894">
        <f t="shared" si="82"/>
        <v>0.17606093769300105</v>
      </c>
      <c r="H894">
        <f t="shared" si="83"/>
        <v>0.18777524634377069</v>
      </c>
    </row>
    <row r="895" spans="1:8" ht="12.75">
      <c r="A895">
        <v>894</v>
      </c>
      <c r="B895">
        <f ca="1" t="shared" si="84"/>
        <v>-1.7380346058693719</v>
      </c>
      <c r="C895">
        <f ca="1" t="shared" si="84"/>
        <v>-1.1392270412868477</v>
      </c>
      <c r="D895">
        <f t="shared" si="79"/>
        <v>-1.7424888455588903</v>
      </c>
      <c r="E895">
        <f t="shared" si="80"/>
        <v>-1.1567390501114139</v>
      </c>
      <c r="F895">
        <f t="shared" si="81"/>
        <v>2.015604892041525</v>
      </c>
      <c r="G895">
        <f t="shared" si="82"/>
        <v>-1.1422402116831234</v>
      </c>
      <c r="H895">
        <f t="shared" si="83"/>
        <v>-1.2182397750633227</v>
      </c>
    </row>
    <row r="896" spans="1:8" ht="12.75">
      <c r="A896">
        <v>895</v>
      </c>
      <c r="B896">
        <f ca="1" t="shared" si="84"/>
        <v>-1.5303321225204907</v>
      </c>
      <c r="C896">
        <f ca="1" t="shared" si="84"/>
        <v>1.7114188550073606</v>
      </c>
      <c r="D896">
        <f t="shared" si="79"/>
        <v>-1.534786362210009</v>
      </c>
      <c r="E896">
        <f t="shared" si="80"/>
        <v>1.6939068461827944</v>
      </c>
      <c r="F896">
        <f t="shared" si="81"/>
        <v>-2.5997851263755205</v>
      </c>
      <c r="G896">
        <f t="shared" si="82"/>
        <v>1.7066774412682908</v>
      </c>
      <c r="H896">
        <f t="shared" si="83"/>
        <v>1.8202321375927175</v>
      </c>
    </row>
    <row r="897" spans="1:8" ht="12.75">
      <c r="A897">
        <v>896</v>
      </c>
      <c r="B897">
        <f ca="1" t="shared" si="84"/>
        <v>-0.15057729077356657</v>
      </c>
      <c r="C897">
        <f ca="1" t="shared" si="84"/>
        <v>1.6207599019730687</v>
      </c>
      <c r="D897">
        <f t="shared" si="79"/>
        <v>-0.15503153046308507</v>
      </c>
      <c r="E897">
        <f t="shared" si="80"/>
        <v>1.6032478931485026</v>
      </c>
      <c r="F897">
        <f t="shared" si="81"/>
        <v>-0.24855397458652903</v>
      </c>
      <c r="G897">
        <f t="shared" si="82"/>
        <v>1.6045378739235323</v>
      </c>
      <c r="H897">
        <f t="shared" si="83"/>
        <v>1.711296659508128</v>
      </c>
    </row>
    <row r="898" spans="1:8" ht="12.75">
      <c r="A898">
        <v>897</v>
      </c>
      <c r="B898">
        <f ca="1" t="shared" si="84"/>
        <v>0.8101656958270966</v>
      </c>
      <c r="C898">
        <f ca="1" t="shared" si="84"/>
        <v>0.8046981719417658</v>
      </c>
      <c r="D898">
        <f aca="true" t="shared" si="85" ref="D898:D961">B898-K$2</f>
        <v>0.8057114561375781</v>
      </c>
      <c r="E898">
        <f aca="true" t="shared" si="86" ref="E898:E961">C898-M$2</f>
        <v>0.7871861631171998</v>
      </c>
      <c r="F898">
        <f aca="true" t="shared" si="87" ref="F898:F961">D898*E898</f>
        <v>0.6342449097365122</v>
      </c>
      <c r="G898">
        <f t="shared" si="82"/>
        <v>0.7804820282516395</v>
      </c>
      <c r="H898">
        <f t="shared" si="83"/>
        <v>0.8324118174207782</v>
      </c>
    </row>
    <row r="899" spans="1:8" ht="12.75">
      <c r="A899">
        <v>898</v>
      </c>
      <c r="B899">
        <f ca="1" t="shared" si="84"/>
        <v>0.6577700126988117</v>
      </c>
      <c r="C899">
        <f ca="1" t="shared" si="84"/>
        <v>-0.12352860965703574</v>
      </c>
      <c r="D899">
        <f t="shared" si="85"/>
        <v>0.6533157730092932</v>
      </c>
      <c r="E899">
        <f t="shared" si="86"/>
        <v>-0.14104061848160185</v>
      </c>
      <c r="F899">
        <f t="shared" si="87"/>
        <v>-0.09214406068901652</v>
      </c>
      <c r="G899">
        <f aca="true" t="shared" si="88" ref="G899:G962">E899-M$9/K$5^2*D899</f>
        <v>-0.14647670483570258</v>
      </c>
      <c r="H899">
        <f aca="true" t="shared" si="89" ref="H899:H962">G899/O$3</f>
        <v>-0.15622261073099597</v>
      </c>
    </row>
    <row r="900" spans="1:8" ht="12.75">
      <c r="A900">
        <v>899</v>
      </c>
      <c r="B900">
        <f aca="true" ca="1" t="shared" si="90" ref="B900:C963">NORMSINV(RAND())</f>
        <v>-0.23615453701687927</v>
      </c>
      <c r="C900">
        <f ca="1" t="shared" si="90"/>
        <v>-1.4537085680756583</v>
      </c>
      <c r="D900">
        <f t="shared" si="85"/>
        <v>-0.24060877670639777</v>
      </c>
      <c r="E900">
        <f t="shared" si="86"/>
        <v>-1.4712205769002245</v>
      </c>
      <c r="F900">
        <f t="shared" si="87"/>
        <v>0.35398858327324384</v>
      </c>
      <c r="G900">
        <f t="shared" si="88"/>
        <v>-1.4692185280568208</v>
      </c>
      <c r="H900">
        <f t="shared" si="89"/>
        <v>-1.5669737685923326</v>
      </c>
    </row>
    <row r="901" spans="1:8" ht="12.75">
      <c r="A901">
        <v>900</v>
      </c>
      <c r="B901">
        <f ca="1" t="shared" si="90"/>
        <v>1.3395161490241634</v>
      </c>
      <c r="C901">
        <f ca="1" t="shared" si="90"/>
        <v>-0.84886742001157</v>
      </c>
      <c r="D901">
        <f t="shared" si="85"/>
        <v>1.335061909334645</v>
      </c>
      <c r="E901">
        <f t="shared" si="86"/>
        <v>-0.8663794288361361</v>
      </c>
      <c r="F901">
        <f t="shared" si="87"/>
        <v>-1.156670174470231</v>
      </c>
      <c r="G901">
        <f t="shared" si="88"/>
        <v>-0.877488163887464</v>
      </c>
      <c r="H901">
        <f t="shared" si="89"/>
        <v>-0.9358723081722046</v>
      </c>
    </row>
    <row r="902" spans="1:8" ht="12.75">
      <c r="A902">
        <v>901</v>
      </c>
      <c r="B902">
        <f ca="1" t="shared" si="90"/>
        <v>-1.0500872951888387</v>
      </c>
      <c r="C902">
        <f ca="1" t="shared" si="90"/>
        <v>0.2935300338904151</v>
      </c>
      <c r="D902">
        <f t="shared" si="85"/>
        <v>-1.0545415348783571</v>
      </c>
      <c r="E902">
        <f t="shared" si="86"/>
        <v>0.276018025065849</v>
      </c>
      <c r="F902">
        <f t="shared" si="87"/>
        <v>-0.2910724718070332</v>
      </c>
      <c r="G902">
        <f t="shared" si="88"/>
        <v>0.2847926162886804</v>
      </c>
      <c r="H902">
        <f t="shared" si="89"/>
        <v>0.303741445326971</v>
      </c>
    </row>
    <row r="903" spans="1:8" ht="12.75">
      <c r="A903">
        <v>902</v>
      </c>
      <c r="B903">
        <f ca="1" t="shared" si="90"/>
        <v>-0.28767264596741593</v>
      </c>
      <c r="C903">
        <f ca="1" t="shared" si="90"/>
        <v>0.2857504001900223</v>
      </c>
      <c r="D903">
        <f t="shared" si="85"/>
        <v>-0.29212688565693445</v>
      </c>
      <c r="E903">
        <f t="shared" si="86"/>
        <v>0.2682383913654562</v>
      </c>
      <c r="F903">
        <f t="shared" si="87"/>
        <v>-0.07835964588321666</v>
      </c>
      <c r="G903">
        <f t="shared" si="88"/>
        <v>0.27066911023432855</v>
      </c>
      <c r="H903">
        <f t="shared" si="89"/>
        <v>0.2886782242437228</v>
      </c>
    </row>
    <row r="904" spans="1:8" ht="12.75">
      <c r="A904">
        <v>903</v>
      </c>
      <c r="B904">
        <f ca="1" t="shared" si="90"/>
        <v>0.14617682062181953</v>
      </c>
      <c r="C904">
        <f ca="1" t="shared" si="90"/>
        <v>0.32243354484076014</v>
      </c>
      <c r="D904">
        <f t="shared" si="85"/>
        <v>0.14172258093230103</v>
      </c>
      <c r="E904">
        <f t="shared" si="86"/>
        <v>0.30492153601619404</v>
      </c>
      <c r="F904">
        <f t="shared" si="87"/>
        <v>0.043214267066056605</v>
      </c>
      <c r="G904">
        <f t="shared" si="88"/>
        <v>0.30374229586908214</v>
      </c>
      <c r="H904">
        <f t="shared" si="89"/>
        <v>0.3239519519729714</v>
      </c>
    </row>
    <row r="905" spans="1:8" ht="12.75">
      <c r="A905">
        <v>904</v>
      </c>
      <c r="B905">
        <f ca="1" t="shared" si="90"/>
        <v>0.23317131349365405</v>
      </c>
      <c r="C905">
        <f ca="1" t="shared" si="90"/>
        <v>-1.6812019915339733</v>
      </c>
      <c r="D905">
        <f t="shared" si="85"/>
        <v>0.22871707380413556</v>
      </c>
      <c r="E905">
        <f t="shared" si="86"/>
        <v>-1.6987140003585395</v>
      </c>
      <c r="F905">
        <f t="shared" si="87"/>
        <v>-0.3885248953921224</v>
      </c>
      <c r="G905">
        <f t="shared" si="88"/>
        <v>-1.7006171011487279</v>
      </c>
      <c r="H905">
        <f t="shared" si="89"/>
        <v>-1.8137685695020926</v>
      </c>
    </row>
    <row r="906" spans="1:8" ht="12.75">
      <c r="A906">
        <v>905</v>
      </c>
      <c r="B906">
        <f ca="1" t="shared" si="90"/>
        <v>-0.05369254824144486</v>
      </c>
      <c r="C906">
        <f ca="1" t="shared" si="90"/>
        <v>0.2931577942891659</v>
      </c>
      <c r="D906">
        <f t="shared" si="85"/>
        <v>-0.05814678793096335</v>
      </c>
      <c r="E906">
        <f t="shared" si="86"/>
        <v>0.2756457854645998</v>
      </c>
      <c r="F906">
        <f t="shared" si="87"/>
        <v>-0.016027917031473903</v>
      </c>
      <c r="G906">
        <f t="shared" si="88"/>
        <v>0.2761296111633891</v>
      </c>
      <c r="H906">
        <f t="shared" si="89"/>
        <v>0.2945020425224976</v>
      </c>
    </row>
    <row r="907" spans="1:8" ht="12.75">
      <c r="A907">
        <v>906</v>
      </c>
      <c r="B907">
        <f ca="1" t="shared" si="90"/>
        <v>-1.026768940834272</v>
      </c>
      <c r="C907">
        <f ca="1" t="shared" si="90"/>
        <v>-0.9876991564237854</v>
      </c>
      <c r="D907">
        <f t="shared" si="85"/>
        <v>-1.0312231805237904</v>
      </c>
      <c r="E907">
        <f t="shared" si="86"/>
        <v>-1.0052111652483515</v>
      </c>
      <c r="F907">
        <f t="shared" si="87"/>
        <v>1.0365970549254304</v>
      </c>
      <c r="G907">
        <f t="shared" si="88"/>
        <v>-0.9966306005485949</v>
      </c>
      <c r="H907">
        <f t="shared" si="89"/>
        <v>-1.0629419505766498</v>
      </c>
    </row>
    <row r="908" spans="1:8" ht="12.75">
      <c r="A908">
        <v>907</v>
      </c>
      <c r="B908">
        <f ca="1" t="shared" si="90"/>
        <v>-0.40168175979935816</v>
      </c>
      <c r="C908">
        <f ca="1" t="shared" si="90"/>
        <v>-1.1913623164886329</v>
      </c>
      <c r="D908">
        <f t="shared" si="85"/>
        <v>-0.4061359994888767</v>
      </c>
      <c r="E908">
        <f t="shared" si="86"/>
        <v>-1.208874325313199</v>
      </c>
      <c r="F908">
        <f t="shared" si="87"/>
        <v>0.4909673823675176</v>
      </c>
      <c r="G908">
        <f t="shared" si="88"/>
        <v>-1.2054949635161296</v>
      </c>
      <c r="H908">
        <f t="shared" si="89"/>
        <v>-1.285703215639608</v>
      </c>
    </row>
    <row r="909" spans="1:8" ht="12.75">
      <c r="A909">
        <v>908</v>
      </c>
      <c r="B909">
        <f ca="1" t="shared" si="90"/>
        <v>1.0652702452223712</v>
      </c>
      <c r="C909">
        <f ca="1" t="shared" si="90"/>
        <v>-0.010293743367989758</v>
      </c>
      <c r="D909">
        <f t="shared" si="85"/>
        <v>1.0608160055328528</v>
      </c>
      <c r="E909">
        <f t="shared" si="86"/>
        <v>-0.027805752192555853</v>
      </c>
      <c r="F909">
        <f t="shared" si="87"/>
        <v>-0.029496786971743464</v>
      </c>
      <c r="G909">
        <f t="shared" si="88"/>
        <v>-0.0366325518048266</v>
      </c>
      <c r="H909">
        <f t="shared" si="89"/>
        <v>-0.03906991823107679</v>
      </c>
    </row>
    <row r="910" spans="1:8" ht="12.75">
      <c r="A910">
        <v>909</v>
      </c>
      <c r="B910">
        <f ca="1" t="shared" si="90"/>
        <v>-1.0614646959739527</v>
      </c>
      <c r="C910">
        <f ca="1" t="shared" si="90"/>
        <v>0.007017211789559937</v>
      </c>
      <c r="D910">
        <f t="shared" si="85"/>
        <v>-1.065918935663471</v>
      </c>
      <c r="E910">
        <f t="shared" si="86"/>
        <v>-0.010494797035006158</v>
      </c>
      <c r="F910">
        <f t="shared" si="87"/>
        <v>0.011186602885557916</v>
      </c>
      <c r="G910">
        <f t="shared" si="88"/>
        <v>-0.001625537145492741</v>
      </c>
      <c r="H910">
        <f t="shared" si="89"/>
        <v>-0.0017336931288420786</v>
      </c>
    </row>
    <row r="911" spans="1:8" ht="12.75">
      <c r="A911">
        <v>910</v>
      </c>
      <c r="B911">
        <f ca="1" t="shared" si="90"/>
        <v>-0.47991331505585455</v>
      </c>
      <c r="C911">
        <f ca="1" t="shared" si="90"/>
        <v>-0.3929103187793661</v>
      </c>
      <c r="D911">
        <f t="shared" si="85"/>
        <v>-0.4843675547453731</v>
      </c>
      <c r="E911">
        <f t="shared" si="86"/>
        <v>-0.4104223276039322</v>
      </c>
      <c r="F911">
        <f t="shared" si="87"/>
        <v>0.19879525923442107</v>
      </c>
      <c r="G911">
        <f t="shared" si="88"/>
        <v>-0.40639201949948817</v>
      </c>
      <c r="H911">
        <f t="shared" si="89"/>
        <v>-0.433431529864517</v>
      </c>
    </row>
    <row r="912" spans="1:8" ht="12.75">
      <c r="A912">
        <v>911</v>
      </c>
      <c r="B912">
        <f ca="1" t="shared" si="90"/>
        <v>-0.5495883223183871</v>
      </c>
      <c r="C912">
        <f ca="1" t="shared" si="90"/>
        <v>-0.23999091833957487</v>
      </c>
      <c r="D912">
        <f t="shared" si="85"/>
        <v>-0.5540425620079056</v>
      </c>
      <c r="E912">
        <f t="shared" si="86"/>
        <v>-0.25750292716414097</v>
      </c>
      <c r="F912">
        <f t="shared" si="87"/>
        <v>0.14266758149055578</v>
      </c>
      <c r="G912">
        <f t="shared" si="88"/>
        <v>-0.25289286976869624</v>
      </c>
      <c r="H912">
        <f t="shared" si="89"/>
        <v>-0.2697192321115748</v>
      </c>
    </row>
    <row r="913" spans="1:8" ht="12.75">
      <c r="A913">
        <v>912</v>
      </c>
      <c r="B913">
        <f ca="1" t="shared" si="90"/>
        <v>-1.4107063028069646</v>
      </c>
      <c r="C913">
        <f ca="1" t="shared" si="90"/>
        <v>-1.3130017888480454</v>
      </c>
      <c r="D913">
        <f t="shared" si="85"/>
        <v>-1.415160542496483</v>
      </c>
      <c r="E913">
        <f t="shared" si="86"/>
        <v>-1.3305137976726116</v>
      </c>
      <c r="F913">
        <f t="shared" si="87"/>
        <v>1.882890627713429</v>
      </c>
      <c r="G913">
        <f t="shared" si="88"/>
        <v>-1.3187385807993195</v>
      </c>
      <c r="H913">
        <f t="shared" si="89"/>
        <v>-1.4064815575639789</v>
      </c>
    </row>
    <row r="914" spans="1:8" ht="12.75">
      <c r="A914">
        <v>913</v>
      </c>
      <c r="B914">
        <f ca="1" t="shared" si="90"/>
        <v>-1.1075643232576335</v>
      </c>
      <c r="C914">
        <f ca="1" t="shared" si="90"/>
        <v>-1.0385711502120878</v>
      </c>
      <c r="D914">
        <f t="shared" si="85"/>
        <v>-1.112018562947152</v>
      </c>
      <c r="E914">
        <f t="shared" si="86"/>
        <v>-1.056083159036654</v>
      </c>
      <c r="F914">
        <f t="shared" si="87"/>
        <v>1.1743840768646285</v>
      </c>
      <c r="G914">
        <f t="shared" si="88"/>
        <v>-1.046830315028772</v>
      </c>
      <c r="H914">
        <f t="shared" si="89"/>
        <v>-1.1164817299077066</v>
      </c>
    </row>
    <row r="915" spans="1:8" ht="12.75">
      <c r="A915">
        <v>914</v>
      </c>
      <c r="B915">
        <f ca="1" t="shared" si="90"/>
        <v>-1.6742430889095314</v>
      </c>
      <c r="C915">
        <f ca="1" t="shared" si="90"/>
        <v>-0.3332997008193638</v>
      </c>
      <c r="D915">
        <f t="shared" si="85"/>
        <v>-1.6786973285990499</v>
      </c>
      <c r="E915">
        <f t="shared" si="86"/>
        <v>-0.3508117096439299</v>
      </c>
      <c r="F915">
        <f t="shared" si="87"/>
        <v>0.5889066798205306</v>
      </c>
      <c r="G915">
        <f t="shared" si="88"/>
        <v>-0.3368436653724305</v>
      </c>
      <c r="H915">
        <f t="shared" si="89"/>
        <v>-0.359255738799585</v>
      </c>
    </row>
    <row r="916" spans="1:8" ht="12.75">
      <c r="A916">
        <v>915</v>
      </c>
      <c r="B916">
        <f ca="1" t="shared" si="90"/>
        <v>-0.30141238622580035</v>
      </c>
      <c r="C916">
        <f ca="1" t="shared" si="90"/>
        <v>0.9049436350444926</v>
      </c>
      <c r="D916">
        <f t="shared" si="85"/>
        <v>-0.3058666259153189</v>
      </c>
      <c r="E916">
        <f t="shared" si="86"/>
        <v>0.8874316262199266</v>
      </c>
      <c r="F916">
        <f t="shared" si="87"/>
        <v>-0.27143571724243337</v>
      </c>
      <c r="G916">
        <f t="shared" si="88"/>
        <v>0.8899766702246875</v>
      </c>
      <c r="H916">
        <f t="shared" si="89"/>
        <v>0.9491917439577104</v>
      </c>
    </row>
    <row r="917" spans="1:8" ht="12.75">
      <c r="A917">
        <v>916</v>
      </c>
      <c r="B917">
        <f ca="1" t="shared" si="90"/>
        <v>2.0967154209015755</v>
      </c>
      <c r="C917">
        <f ca="1" t="shared" si="90"/>
        <v>-0.5349866106544259</v>
      </c>
      <c r="D917">
        <f t="shared" si="85"/>
        <v>2.092261181212057</v>
      </c>
      <c r="E917">
        <f t="shared" si="86"/>
        <v>-0.5524986194789919</v>
      </c>
      <c r="F917">
        <f t="shared" si="87"/>
        <v>-1.1559714142091464</v>
      </c>
      <c r="G917">
        <f t="shared" si="88"/>
        <v>-0.569907830960313</v>
      </c>
      <c r="H917">
        <f t="shared" si="89"/>
        <v>-0.6078269532928369</v>
      </c>
    </row>
    <row r="918" spans="1:8" ht="12.75">
      <c r="A918">
        <v>917</v>
      </c>
      <c r="B918">
        <f ca="1" t="shared" si="90"/>
        <v>-0.8214066379746277</v>
      </c>
      <c r="C918">
        <f ca="1" t="shared" si="90"/>
        <v>0.4682573405201821</v>
      </c>
      <c r="D918">
        <f t="shared" si="85"/>
        <v>-0.8258608776641462</v>
      </c>
      <c r="E918">
        <f t="shared" si="86"/>
        <v>0.450745331695616</v>
      </c>
      <c r="F918">
        <f t="shared" si="87"/>
        <v>-0.3722529352371581</v>
      </c>
      <c r="G918">
        <f t="shared" si="88"/>
        <v>0.4576171251421089</v>
      </c>
      <c r="H918">
        <f t="shared" si="89"/>
        <v>0.4880649253074129</v>
      </c>
    </row>
    <row r="919" spans="1:8" ht="12.75">
      <c r="A919">
        <v>918</v>
      </c>
      <c r="B919">
        <f ca="1" t="shared" si="90"/>
        <v>-0.43695625526964577</v>
      </c>
      <c r="C919">
        <f ca="1" t="shared" si="90"/>
        <v>-0.1771093637724686</v>
      </c>
      <c r="D919">
        <f t="shared" si="85"/>
        <v>-0.4414104949591643</v>
      </c>
      <c r="E919">
        <f t="shared" si="86"/>
        <v>-0.19462137259703471</v>
      </c>
      <c r="F919">
        <f t="shared" si="87"/>
        <v>0.08590791640768902</v>
      </c>
      <c r="G919">
        <f t="shared" si="88"/>
        <v>-0.1909485000485095</v>
      </c>
      <c r="H919">
        <f t="shared" si="89"/>
        <v>-0.20365336062280748</v>
      </c>
    </row>
    <row r="920" spans="1:8" ht="12.75">
      <c r="A920">
        <v>919</v>
      </c>
      <c r="B920">
        <f ca="1" t="shared" si="90"/>
        <v>-1.3664971469269123</v>
      </c>
      <c r="C920">
        <f ca="1" t="shared" si="90"/>
        <v>-0.3426875212455135</v>
      </c>
      <c r="D920">
        <f t="shared" si="85"/>
        <v>-1.3709513866164307</v>
      </c>
      <c r="E920">
        <f t="shared" si="86"/>
        <v>-0.3601995300700796</v>
      </c>
      <c r="F920">
        <f t="shared" si="87"/>
        <v>0.49381604520816236</v>
      </c>
      <c r="G920">
        <f t="shared" si="88"/>
        <v>-0.3487921671487882</v>
      </c>
      <c r="H920">
        <f t="shared" si="89"/>
        <v>-0.37199924053196126</v>
      </c>
    </row>
    <row r="921" spans="1:8" ht="12.75">
      <c r="A921">
        <v>920</v>
      </c>
      <c r="B921">
        <f ca="1" t="shared" si="90"/>
        <v>0.45765375301401356</v>
      </c>
      <c r="C921">
        <f ca="1" t="shared" si="90"/>
        <v>0.8805799622559161</v>
      </c>
      <c r="D921">
        <f t="shared" si="85"/>
        <v>0.45319951332449504</v>
      </c>
      <c r="E921">
        <f t="shared" si="86"/>
        <v>0.86306795343135</v>
      </c>
      <c r="F921">
        <f t="shared" si="87"/>
        <v>0.39114197646105575</v>
      </c>
      <c r="G921">
        <f t="shared" si="88"/>
        <v>0.8592969872434063</v>
      </c>
      <c r="H921">
        <f t="shared" si="89"/>
        <v>0.9164707718610824</v>
      </c>
    </row>
    <row r="922" spans="1:8" ht="12.75">
      <c r="A922">
        <v>921</v>
      </c>
      <c r="B922">
        <f ca="1" t="shared" si="90"/>
        <v>0.522001805684696</v>
      </c>
      <c r="C922">
        <f ca="1" t="shared" si="90"/>
        <v>-0.49967080399093566</v>
      </c>
      <c r="D922">
        <f t="shared" si="85"/>
        <v>0.5175475659951775</v>
      </c>
      <c r="E922">
        <f t="shared" si="86"/>
        <v>-0.5171828128155017</v>
      </c>
      <c r="F922">
        <f t="shared" si="87"/>
        <v>-0.2676667059472024</v>
      </c>
      <c r="G922">
        <f t="shared" si="88"/>
        <v>-0.5214892039625351</v>
      </c>
      <c r="H922">
        <f t="shared" si="89"/>
        <v>-0.5561867670523865</v>
      </c>
    </row>
    <row r="923" spans="1:8" ht="12.75">
      <c r="A923">
        <v>922</v>
      </c>
      <c r="B923">
        <f ca="1" t="shared" si="90"/>
        <v>-0.7248909613516776</v>
      </c>
      <c r="C923">
        <f ca="1" t="shared" si="90"/>
        <v>1.2714860480196624</v>
      </c>
      <c r="D923">
        <f t="shared" si="85"/>
        <v>-0.7293452010411962</v>
      </c>
      <c r="E923">
        <f t="shared" si="86"/>
        <v>1.2539740391950962</v>
      </c>
      <c r="F923">
        <f t="shared" si="87"/>
        <v>-0.9145799477171882</v>
      </c>
      <c r="G923">
        <f t="shared" si="88"/>
        <v>1.2600427484756733</v>
      </c>
      <c r="H923">
        <f t="shared" si="89"/>
        <v>1.3438803666448222</v>
      </c>
    </row>
    <row r="924" spans="1:8" ht="12.75">
      <c r="A924">
        <v>923</v>
      </c>
      <c r="B924">
        <f ca="1" t="shared" si="90"/>
        <v>-0.8465723531817222</v>
      </c>
      <c r="C924">
        <f ca="1" t="shared" si="90"/>
        <v>0.6749330470295685</v>
      </c>
      <c r="D924">
        <f t="shared" si="85"/>
        <v>-0.8510265928712407</v>
      </c>
      <c r="E924">
        <f t="shared" si="86"/>
        <v>0.6574210382050024</v>
      </c>
      <c r="F924">
        <f t="shared" si="87"/>
        <v>-0.559482786225477</v>
      </c>
      <c r="G924">
        <f t="shared" si="88"/>
        <v>0.6645022296282169</v>
      </c>
      <c r="H924">
        <f t="shared" si="89"/>
        <v>0.7087152408673305</v>
      </c>
    </row>
    <row r="925" spans="1:8" ht="12.75">
      <c r="A925">
        <v>924</v>
      </c>
      <c r="B925">
        <f ca="1" t="shared" si="90"/>
        <v>-0.9110159314642929</v>
      </c>
      <c r="C925">
        <f ca="1" t="shared" si="90"/>
        <v>-0.006890617772970235</v>
      </c>
      <c r="D925">
        <f t="shared" si="85"/>
        <v>-0.9154701711538115</v>
      </c>
      <c r="E925">
        <f t="shared" si="86"/>
        <v>-0.02440262659753633</v>
      </c>
      <c r="F925">
        <f t="shared" si="87"/>
        <v>0.022339876747849135</v>
      </c>
      <c r="G925">
        <f t="shared" si="88"/>
        <v>-0.016785215369161305</v>
      </c>
      <c r="H925">
        <f t="shared" si="89"/>
        <v>-0.017902028650860727</v>
      </c>
    </row>
    <row r="926" spans="1:8" ht="12.75">
      <c r="A926">
        <v>925</v>
      </c>
      <c r="B926">
        <f ca="1" t="shared" si="90"/>
        <v>0.8735565467018258</v>
      </c>
      <c r="C926">
        <f ca="1" t="shared" si="90"/>
        <v>-0.2571576525624166</v>
      </c>
      <c r="D926">
        <f t="shared" si="85"/>
        <v>0.8691023070123073</v>
      </c>
      <c r="E926">
        <f t="shared" si="86"/>
        <v>-0.27466966138698273</v>
      </c>
      <c r="F926">
        <f t="shared" si="87"/>
        <v>-0.23871603637771596</v>
      </c>
      <c r="G926">
        <f t="shared" si="88"/>
        <v>-0.28190125656140363</v>
      </c>
      <c r="H926">
        <f t="shared" si="89"/>
        <v>-0.3006577074338754</v>
      </c>
    </row>
    <row r="927" spans="1:8" ht="12.75">
      <c r="A927">
        <v>926</v>
      </c>
      <c r="B927">
        <f ca="1" t="shared" si="90"/>
        <v>-0.4396207590156639</v>
      </c>
      <c r="C927">
        <f ca="1" t="shared" si="90"/>
        <v>-2.628287655072995</v>
      </c>
      <c r="D927">
        <f t="shared" si="85"/>
        <v>-0.4440749987051824</v>
      </c>
      <c r="E927">
        <f t="shared" si="86"/>
        <v>-2.645799663897561</v>
      </c>
      <c r="F927">
        <f t="shared" si="87"/>
        <v>1.1749334823194815</v>
      </c>
      <c r="G927">
        <f t="shared" si="88"/>
        <v>-2.642104620642231</v>
      </c>
      <c r="H927">
        <f t="shared" si="89"/>
        <v>-2.817898464633885</v>
      </c>
    </row>
    <row r="928" spans="1:8" ht="12.75">
      <c r="A928">
        <v>927</v>
      </c>
      <c r="B928">
        <f ca="1" t="shared" si="90"/>
        <v>-0.41464709385166176</v>
      </c>
      <c r="C928">
        <f ca="1" t="shared" si="90"/>
        <v>0.3075458880848486</v>
      </c>
      <c r="D928">
        <f t="shared" si="85"/>
        <v>-0.4191013335411803</v>
      </c>
      <c r="E928">
        <f t="shared" si="86"/>
        <v>0.2900338792602825</v>
      </c>
      <c r="F928">
        <f t="shared" si="87"/>
        <v>-0.12155358557010608</v>
      </c>
      <c r="G928">
        <f t="shared" si="88"/>
        <v>0.2935211225419723</v>
      </c>
      <c r="H928">
        <f t="shared" si="89"/>
        <v>0.31305070741202795</v>
      </c>
    </row>
    <row r="929" spans="1:8" ht="12.75">
      <c r="A929">
        <v>928</v>
      </c>
      <c r="B929">
        <f ca="1" t="shared" si="90"/>
        <v>2.334399914912524</v>
      </c>
      <c r="C929">
        <f ca="1" t="shared" si="90"/>
        <v>0.9691008015040612</v>
      </c>
      <c r="D929">
        <f t="shared" si="85"/>
        <v>2.3299456752230054</v>
      </c>
      <c r="E929">
        <f t="shared" si="86"/>
        <v>0.9515887926794951</v>
      </c>
      <c r="F929">
        <f t="shared" si="87"/>
        <v>2.217150192094271</v>
      </c>
      <c r="G929">
        <f t="shared" si="88"/>
        <v>0.9322018646209013</v>
      </c>
      <c r="H929">
        <f t="shared" si="89"/>
        <v>0.994226414246064</v>
      </c>
    </row>
    <row r="930" spans="1:8" ht="12.75">
      <c r="A930">
        <v>929</v>
      </c>
      <c r="B930">
        <f ca="1" t="shared" si="90"/>
        <v>0.24778702606326164</v>
      </c>
      <c r="C930">
        <f ca="1" t="shared" si="90"/>
        <v>0.3818730810122263</v>
      </c>
      <c r="D930">
        <f t="shared" si="85"/>
        <v>0.24333278637374314</v>
      </c>
      <c r="E930">
        <f t="shared" si="86"/>
        <v>0.3643610721876602</v>
      </c>
      <c r="F930">
        <f t="shared" si="87"/>
        <v>0.08866099494154792</v>
      </c>
      <c r="G930">
        <f t="shared" si="88"/>
        <v>0.36233635750272514</v>
      </c>
      <c r="H930">
        <f t="shared" si="89"/>
        <v>0.38644460083483634</v>
      </c>
    </row>
    <row r="931" spans="1:8" ht="12.75">
      <c r="A931">
        <v>930</v>
      </c>
      <c r="B931">
        <f ca="1" t="shared" si="90"/>
        <v>-0.14523188224012712</v>
      </c>
      <c r="C931">
        <f ca="1" t="shared" si="90"/>
        <v>0.730081995086912</v>
      </c>
      <c r="D931">
        <f t="shared" si="85"/>
        <v>-0.14968612192964562</v>
      </c>
      <c r="E931">
        <f t="shared" si="86"/>
        <v>0.7125699862623459</v>
      </c>
      <c r="F931">
        <f t="shared" si="87"/>
        <v>-0.10666183784707141</v>
      </c>
      <c r="G931">
        <f t="shared" si="88"/>
        <v>0.713815489154572</v>
      </c>
      <c r="H931">
        <f t="shared" si="89"/>
        <v>0.7613095844901167</v>
      </c>
    </row>
    <row r="932" spans="1:8" ht="12.75">
      <c r="A932">
        <v>931</v>
      </c>
      <c r="B932">
        <f ca="1" t="shared" si="90"/>
        <v>0.7260082549599538</v>
      </c>
      <c r="C932">
        <f ca="1" t="shared" si="90"/>
        <v>-1.5833403396339785</v>
      </c>
      <c r="D932">
        <f t="shared" si="85"/>
        <v>0.7215540152704353</v>
      </c>
      <c r="E932">
        <f t="shared" si="86"/>
        <v>-1.6008523484585446</v>
      </c>
      <c r="F932">
        <f t="shared" si="87"/>
        <v>-1.155101439885369</v>
      </c>
      <c r="G932">
        <f t="shared" si="88"/>
        <v>-1.6068562291211694</v>
      </c>
      <c r="H932">
        <f t="shared" si="89"/>
        <v>-1.7137692677087486</v>
      </c>
    </row>
    <row r="933" spans="1:8" ht="12.75">
      <c r="A933">
        <v>932</v>
      </c>
      <c r="B933">
        <f ca="1" t="shared" si="90"/>
        <v>-0.9729651020518522</v>
      </c>
      <c r="C933">
        <f ca="1" t="shared" si="90"/>
        <v>-0.5735533827953196</v>
      </c>
      <c r="D933">
        <f t="shared" si="85"/>
        <v>-0.9774193417413707</v>
      </c>
      <c r="E933">
        <f t="shared" si="86"/>
        <v>-0.5910653916198857</v>
      </c>
      <c r="F933">
        <f t="shared" si="87"/>
        <v>0.5777187460032142</v>
      </c>
      <c r="G933">
        <f t="shared" si="88"/>
        <v>-0.5829325159640597</v>
      </c>
      <c r="H933">
        <f t="shared" si="89"/>
        <v>-0.6217182426792035</v>
      </c>
    </row>
    <row r="934" spans="1:8" ht="12.75">
      <c r="A934">
        <v>933</v>
      </c>
      <c r="B934">
        <f ca="1" t="shared" si="90"/>
        <v>-0.7609915156855869</v>
      </c>
      <c r="C934">
        <f ca="1" t="shared" si="90"/>
        <v>1.0949988224347567</v>
      </c>
      <c r="D934">
        <f t="shared" si="85"/>
        <v>-0.7654457553751054</v>
      </c>
      <c r="E934">
        <f t="shared" si="86"/>
        <v>1.0774868136101905</v>
      </c>
      <c r="F934">
        <f t="shared" si="87"/>
        <v>-0.8247577079505677</v>
      </c>
      <c r="G934">
        <f t="shared" si="88"/>
        <v>1.0838559070830642</v>
      </c>
      <c r="H934">
        <f t="shared" si="89"/>
        <v>1.1559708395314539</v>
      </c>
    </row>
    <row r="935" spans="1:8" ht="12.75">
      <c r="A935">
        <v>934</v>
      </c>
      <c r="B935">
        <f ca="1" t="shared" si="90"/>
        <v>0.07679302536235122</v>
      </c>
      <c r="C935">
        <f ca="1" t="shared" si="90"/>
        <v>0.6152930717781777</v>
      </c>
      <c r="D935">
        <f t="shared" si="85"/>
        <v>0.07233878567283272</v>
      </c>
      <c r="E935">
        <f t="shared" si="86"/>
        <v>0.5977810629536117</v>
      </c>
      <c r="F935">
        <f t="shared" si="87"/>
        <v>0.04324275619227944</v>
      </c>
      <c r="G935">
        <f t="shared" si="88"/>
        <v>0.5971791489911538</v>
      </c>
      <c r="H935">
        <f t="shared" si="89"/>
        <v>0.6369127830541763</v>
      </c>
    </row>
    <row r="936" spans="1:8" ht="12.75">
      <c r="A936">
        <v>935</v>
      </c>
      <c r="B936">
        <f ca="1" t="shared" si="90"/>
        <v>1.243578117208818</v>
      </c>
      <c r="C936">
        <f ca="1" t="shared" si="90"/>
        <v>-2.1999937020175055</v>
      </c>
      <c r="D936">
        <f t="shared" si="85"/>
        <v>1.2391238775192996</v>
      </c>
      <c r="E936">
        <f t="shared" si="86"/>
        <v>-2.2175057108420715</v>
      </c>
      <c r="F936">
        <f t="shared" si="87"/>
        <v>-2.7477642748398186</v>
      </c>
      <c r="G936">
        <f t="shared" si="88"/>
        <v>-2.227816168173594</v>
      </c>
      <c r="H936">
        <f t="shared" si="89"/>
        <v>-2.376045108409426</v>
      </c>
    </row>
    <row r="937" spans="1:8" ht="12.75">
      <c r="A937">
        <v>936</v>
      </c>
      <c r="B937">
        <f ca="1" t="shared" si="90"/>
        <v>-0.8986865225466227</v>
      </c>
      <c r="C937">
        <f ca="1" t="shared" si="90"/>
        <v>-1.6423235234869362</v>
      </c>
      <c r="D937">
        <f t="shared" si="85"/>
        <v>-0.9031407622361413</v>
      </c>
      <c r="E937">
        <f t="shared" si="86"/>
        <v>-1.6598355323115024</v>
      </c>
      <c r="F937">
        <f t="shared" si="87"/>
        <v>1.4990651278384415</v>
      </c>
      <c r="G937">
        <f t="shared" si="88"/>
        <v>-1.652320711184791</v>
      </c>
      <c r="H937">
        <f t="shared" si="89"/>
        <v>-1.7622587534019052</v>
      </c>
    </row>
    <row r="938" spans="1:8" ht="12.75">
      <c r="A938">
        <v>937</v>
      </c>
      <c r="B938">
        <f ca="1" t="shared" si="90"/>
        <v>0.09659860193662204</v>
      </c>
      <c r="C938">
        <f ca="1" t="shared" si="90"/>
        <v>-0.9625652249733909</v>
      </c>
      <c r="D938">
        <f t="shared" si="85"/>
        <v>0.09214436224710354</v>
      </c>
      <c r="E938">
        <f t="shared" si="86"/>
        <v>-0.980077233797957</v>
      </c>
      <c r="F938">
        <f t="shared" si="87"/>
        <v>-0.09030859166121813</v>
      </c>
      <c r="G938">
        <f t="shared" si="88"/>
        <v>-0.9808439452886524</v>
      </c>
      <c r="H938">
        <f t="shared" si="89"/>
        <v>-1.046104921765927</v>
      </c>
    </row>
    <row r="939" spans="1:8" ht="12.75">
      <c r="A939">
        <v>938</v>
      </c>
      <c r="B939">
        <f ca="1" t="shared" si="90"/>
        <v>-0.09940570295780687</v>
      </c>
      <c r="C939">
        <f ca="1" t="shared" si="90"/>
        <v>-0.2279379865785362</v>
      </c>
      <c r="D939">
        <f t="shared" si="85"/>
        <v>-0.10385994264732537</v>
      </c>
      <c r="E939">
        <f t="shared" si="86"/>
        <v>-0.2454499954031023</v>
      </c>
      <c r="F939">
        <f t="shared" si="87"/>
        <v>0.02549242244535248</v>
      </c>
      <c r="G939">
        <f t="shared" si="88"/>
        <v>-0.24458580133296345</v>
      </c>
      <c r="H939">
        <f t="shared" si="89"/>
        <v>-0.2608594484346627</v>
      </c>
    </row>
    <row r="940" spans="1:8" ht="12.75">
      <c r="A940">
        <v>939</v>
      </c>
      <c r="B940">
        <f ca="1" t="shared" si="90"/>
        <v>-0.7199987197443733</v>
      </c>
      <c r="C940">
        <f ca="1" t="shared" si="90"/>
        <v>-0.2991102820980601</v>
      </c>
      <c r="D940">
        <f t="shared" si="85"/>
        <v>-0.7244529594338919</v>
      </c>
      <c r="E940">
        <f t="shared" si="86"/>
        <v>-0.3166222909226262</v>
      </c>
      <c r="F940">
        <f t="shared" si="87"/>
        <v>0.22937795568163524</v>
      </c>
      <c r="G940">
        <f t="shared" si="88"/>
        <v>-0.3105942888298152</v>
      </c>
      <c r="H940">
        <f t="shared" si="89"/>
        <v>-0.3312598459499474</v>
      </c>
    </row>
    <row r="941" spans="1:8" ht="12.75">
      <c r="A941">
        <v>940</v>
      </c>
      <c r="B941">
        <f ca="1" t="shared" si="90"/>
        <v>-0.639999243234685</v>
      </c>
      <c r="C941">
        <f ca="1" t="shared" si="90"/>
        <v>0.49234931543694316</v>
      </c>
      <c r="D941">
        <f t="shared" si="85"/>
        <v>-0.6444534829242036</v>
      </c>
      <c r="E941">
        <f t="shared" si="86"/>
        <v>0.47483730661237705</v>
      </c>
      <c r="F941">
        <f t="shared" si="87"/>
        <v>-0.3060105560686944</v>
      </c>
      <c r="G941">
        <f t="shared" si="88"/>
        <v>0.48019965194232384</v>
      </c>
      <c r="H941">
        <f t="shared" si="89"/>
        <v>0.5121499926059255</v>
      </c>
    </row>
    <row r="942" spans="1:8" ht="12.75">
      <c r="A942">
        <v>941</v>
      </c>
      <c r="B942">
        <f ca="1" t="shared" si="90"/>
        <v>0.29098846898285324</v>
      </c>
      <c r="C942">
        <f ca="1" t="shared" si="90"/>
        <v>-0.6531087485907012</v>
      </c>
      <c r="D942">
        <f t="shared" si="85"/>
        <v>0.2865342292933347</v>
      </c>
      <c r="E942">
        <f t="shared" si="86"/>
        <v>-0.6706207574152673</v>
      </c>
      <c r="F942">
        <f t="shared" si="87"/>
        <v>-0.192155801874096</v>
      </c>
      <c r="G942">
        <f t="shared" si="88"/>
        <v>-0.6730049411104957</v>
      </c>
      <c r="H942">
        <f t="shared" si="89"/>
        <v>-0.7177836848055249</v>
      </c>
    </row>
    <row r="943" spans="1:8" ht="12.75">
      <c r="A943">
        <v>942</v>
      </c>
      <c r="B943">
        <f ca="1" t="shared" si="90"/>
        <v>-0.8853209388087422</v>
      </c>
      <c r="C943">
        <f ca="1" t="shared" si="90"/>
        <v>-0.281995259912194</v>
      </c>
      <c r="D943">
        <f t="shared" si="85"/>
        <v>-0.8897751784982607</v>
      </c>
      <c r="E943">
        <f t="shared" si="86"/>
        <v>-0.2995072687367601</v>
      </c>
      <c r="F943">
        <f t="shared" si="87"/>
        <v>0.26649413350177725</v>
      </c>
      <c r="G943">
        <f t="shared" si="88"/>
        <v>-0.29210365947783723</v>
      </c>
      <c r="H943">
        <f t="shared" si="89"/>
        <v>-0.3115389326848294</v>
      </c>
    </row>
    <row r="944" spans="1:8" ht="12.75">
      <c r="A944">
        <v>943</v>
      </c>
      <c r="B944">
        <f ca="1" t="shared" si="90"/>
        <v>1.0325708163474538</v>
      </c>
      <c r="C944">
        <f ca="1" t="shared" si="90"/>
        <v>0.8629675862701307</v>
      </c>
      <c r="D944">
        <f t="shared" si="85"/>
        <v>1.0281165766579354</v>
      </c>
      <c r="E944">
        <f t="shared" si="86"/>
        <v>0.8454555774455647</v>
      </c>
      <c r="F944">
        <f t="shared" si="87"/>
        <v>0.8692268939996919</v>
      </c>
      <c r="G944">
        <f t="shared" si="88"/>
        <v>0.836900862063367</v>
      </c>
      <c r="H944">
        <f t="shared" si="89"/>
        <v>0.8925845085142355</v>
      </c>
    </row>
    <row r="945" spans="1:8" ht="12.75">
      <c r="A945">
        <v>944</v>
      </c>
      <c r="B945">
        <f ca="1" t="shared" si="90"/>
        <v>1.1149306367675695</v>
      </c>
      <c r="C945">
        <f ca="1" t="shared" si="90"/>
        <v>1.1521676623494135</v>
      </c>
      <c r="D945">
        <f t="shared" si="85"/>
        <v>1.1104763970780511</v>
      </c>
      <c r="E945">
        <f t="shared" si="86"/>
        <v>1.1346556535248473</v>
      </c>
      <c r="F945">
        <f t="shared" si="87"/>
        <v>1.260008322050514</v>
      </c>
      <c r="G945">
        <f t="shared" si="88"/>
        <v>1.1254156415151861</v>
      </c>
      <c r="H945">
        <f t="shared" si="89"/>
        <v>1.2002957731211017</v>
      </c>
    </row>
    <row r="946" spans="1:8" ht="12.75">
      <c r="A946">
        <v>945</v>
      </c>
      <c r="B946">
        <f ca="1" t="shared" si="90"/>
        <v>0.5170630071182478</v>
      </c>
      <c r="C946">
        <f ca="1" t="shared" si="90"/>
        <v>-0.7684537853687614</v>
      </c>
      <c r="D946">
        <f t="shared" si="85"/>
        <v>0.5126087674287293</v>
      </c>
      <c r="E946">
        <f t="shared" si="86"/>
        <v>-0.7859657941933275</v>
      </c>
      <c r="F946">
        <f t="shared" si="87"/>
        <v>-0.40289295700258393</v>
      </c>
      <c r="G946">
        <f t="shared" si="88"/>
        <v>-0.7902310907631258</v>
      </c>
      <c r="H946">
        <f t="shared" si="89"/>
        <v>-0.842809539020485</v>
      </c>
    </row>
    <row r="947" spans="1:8" ht="12.75">
      <c r="A947">
        <v>946</v>
      </c>
      <c r="B947">
        <f ca="1" t="shared" si="90"/>
        <v>0.18166423282168698</v>
      </c>
      <c r="C947">
        <f ca="1" t="shared" si="90"/>
        <v>-2.032180583729586</v>
      </c>
      <c r="D947">
        <f t="shared" si="85"/>
        <v>0.17720999313216848</v>
      </c>
      <c r="E947">
        <f t="shared" si="86"/>
        <v>-2.049692592554152</v>
      </c>
      <c r="F947">
        <f t="shared" si="87"/>
        <v>-0.36322601024957785</v>
      </c>
      <c r="G947">
        <f t="shared" si="88"/>
        <v>-2.0511671150825745</v>
      </c>
      <c r="H947">
        <f t="shared" si="89"/>
        <v>-2.1876426160950926</v>
      </c>
    </row>
    <row r="948" spans="1:8" ht="12.75">
      <c r="A948">
        <v>947</v>
      </c>
      <c r="B948">
        <f ca="1" t="shared" si="90"/>
        <v>2.162947734562467</v>
      </c>
      <c r="C948">
        <f ca="1" t="shared" si="90"/>
        <v>0.017735089657299898</v>
      </c>
      <c r="D948">
        <f t="shared" si="85"/>
        <v>2.1584934948729484</v>
      </c>
      <c r="E948">
        <f t="shared" si="86"/>
        <v>0.00022308083273380255</v>
      </c>
      <c r="F948">
        <f t="shared" si="87"/>
        <v>0.0004815185262867531</v>
      </c>
      <c r="G948">
        <f t="shared" si="88"/>
        <v>-0.01773723409866023</v>
      </c>
      <c r="H948">
        <f t="shared" si="89"/>
        <v>-0.01891739045568798</v>
      </c>
    </row>
    <row r="949" spans="1:8" ht="12.75">
      <c r="A949">
        <v>948</v>
      </c>
      <c r="B949">
        <f ca="1" t="shared" si="90"/>
        <v>-0.11122035761863389</v>
      </c>
      <c r="C949">
        <f ca="1" t="shared" si="90"/>
        <v>-0.5132885551773216</v>
      </c>
      <c r="D949">
        <f t="shared" si="85"/>
        <v>-0.11567459730815238</v>
      </c>
      <c r="E949">
        <f t="shared" si="86"/>
        <v>-0.5308005640018877</v>
      </c>
      <c r="F949">
        <f t="shared" si="87"/>
        <v>0.061400141491858524</v>
      </c>
      <c r="G949">
        <f t="shared" si="88"/>
        <v>-0.529838062978766</v>
      </c>
      <c r="H949">
        <f t="shared" si="89"/>
        <v>-0.5650911218684207</v>
      </c>
    </row>
    <row r="950" spans="1:8" ht="12.75">
      <c r="A950">
        <v>949</v>
      </c>
      <c r="B950">
        <f ca="1" t="shared" si="90"/>
        <v>-0.9249985627065984</v>
      </c>
      <c r="C950">
        <f ca="1" t="shared" si="90"/>
        <v>-1.037696456278851</v>
      </c>
      <c r="D950">
        <f t="shared" si="85"/>
        <v>-0.9294528023961169</v>
      </c>
      <c r="E950">
        <f t="shared" si="86"/>
        <v>-1.0552084651034173</v>
      </c>
      <c r="F950">
        <f t="shared" si="87"/>
        <v>0.9807664650024763</v>
      </c>
      <c r="G950">
        <f t="shared" si="88"/>
        <v>-1.0474747077006026</v>
      </c>
      <c r="H950">
        <f t="shared" si="89"/>
        <v>-1.1171689975905932</v>
      </c>
    </row>
    <row r="951" spans="1:8" ht="12.75">
      <c r="A951">
        <v>950</v>
      </c>
      <c r="B951">
        <f ca="1" t="shared" si="90"/>
        <v>-1.2548126085507851</v>
      </c>
      <c r="C951">
        <f ca="1" t="shared" si="90"/>
        <v>-2.335152428387258</v>
      </c>
      <c r="D951">
        <f t="shared" si="85"/>
        <v>-1.2592668482403035</v>
      </c>
      <c r="E951">
        <f t="shared" si="86"/>
        <v>-2.352664437211824</v>
      </c>
      <c r="F951">
        <f t="shared" si="87"/>
        <v>2.962632330814781</v>
      </c>
      <c r="G951">
        <f t="shared" si="88"/>
        <v>-2.3421863749749994</v>
      </c>
      <c r="H951">
        <f t="shared" si="89"/>
        <v>-2.4980249980881326</v>
      </c>
    </row>
    <row r="952" spans="1:8" ht="12.75">
      <c r="A952">
        <v>951</v>
      </c>
      <c r="B952">
        <f ca="1" t="shared" si="90"/>
        <v>1.7277019623390921</v>
      </c>
      <c r="C952">
        <f ca="1" t="shared" si="90"/>
        <v>-0.5056794526489927</v>
      </c>
      <c r="D952">
        <f t="shared" si="85"/>
        <v>1.7232477226495737</v>
      </c>
      <c r="E952">
        <f t="shared" si="86"/>
        <v>-0.5231914614735588</v>
      </c>
      <c r="F952">
        <f t="shared" si="87"/>
        <v>-0.9015884944940123</v>
      </c>
      <c r="G952">
        <f t="shared" si="88"/>
        <v>-0.5375301990593376</v>
      </c>
      <c r="H952">
        <f t="shared" si="89"/>
        <v>-0.5732950583370412</v>
      </c>
    </row>
    <row r="953" spans="1:8" ht="12.75">
      <c r="A953">
        <v>952</v>
      </c>
      <c r="B953">
        <f ca="1" t="shared" si="90"/>
        <v>0.04101247198857608</v>
      </c>
      <c r="C953">
        <f ca="1" t="shared" si="90"/>
        <v>0.2850950675702215</v>
      </c>
      <c r="D953">
        <f t="shared" si="85"/>
        <v>0.03655823229905758</v>
      </c>
      <c r="E953">
        <f t="shared" si="86"/>
        <v>0.2675830587456554</v>
      </c>
      <c r="F953">
        <f t="shared" si="87"/>
        <v>0.009782363620916041</v>
      </c>
      <c r="G953">
        <f t="shared" si="88"/>
        <v>0.2672788663230302</v>
      </c>
      <c r="H953">
        <f t="shared" si="89"/>
        <v>0.2850624086406072</v>
      </c>
    </row>
    <row r="954" spans="1:8" ht="12.75">
      <c r="A954">
        <v>953</v>
      </c>
      <c r="B954">
        <f ca="1" t="shared" si="90"/>
        <v>-0.24782652186977527</v>
      </c>
      <c r="C954">
        <f ca="1" t="shared" si="90"/>
        <v>0.4997968647648009</v>
      </c>
      <c r="D954">
        <f t="shared" si="85"/>
        <v>-0.2522807615592938</v>
      </c>
      <c r="E954">
        <f t="shared" si="86"/>
        <v>0.4822848559402348</v>
      </c>
      <c r="F954">
        <f t="shared" si="87"/>
        <v>-0.12167119074511673</v>
      </c>
      <c r="G954">
        <f t="shared" si="88"/>
        <v>0.48438402461482166</v>
      </c>
      <c r="H954">
        <f t="shared" si="89"/>
        <v>0.516612774752085</v>
      </c>
    </row>
    <row r="955" spans="1:8" ht="12.75">
      <c r="A955">
        <v>954</v>
      </c>
      <c r="B955">
        <f ca="1" t="shared" si="90"/>
        <v>1.339563032766737</v>
      </c>
      <c r="C955">
        <f ca="1" t="shared" si="90"/>
        <v>0.15450983695263448</v>
      </c>
      <c r="D955">
        <f t="shared" si="85"/>
        <v>1.3351087930772185</v>
      </c>
      <c r="E955">
        <f t="shared" si="86"/>
        <v>0.13699782812806838</v>
      </c>
      <c r="F955">
        <f t="shared" si="87"/>
        <v>0.18290700496626558</v>
      </c>
      <c r="G955">
        <f t="shared" si="88"/>
        <v>0.1258887029681838</v>
      </c>
      <c r="H955">
        <f t="shared" si="89"/>
        <v>0.13426477514829346</v>
      </c>
    </row>
    <row r="956" spans="1:8" ht="12.75">
      <c r="A956">
        <v>955</v>
      </c>
      <c r="B956">
        <f ca="1" t="shared" si="90"/>
        <v>0.5423825108539071</v>
      </c>
      <c r="C956">
        <f ca="1" t="shared" si="90"/>
        <v>-0.8476012602463889</v>
      </c>
      <c r="D956">
        <f t="shared" si="85"/>
        <v>0.5379282711643886</v>
      </c>
      <c r="E956">
        <f t="shared" si="86"/>
        <v>-0.865113269070955</v>
      </c>
      <c r="F956">
        <f t="shared" si="87"/>
        <v>-0.4653688851927113</v>
      </c>
      <c r="G956">
        <f t="shared" si="88"/>
        <v>-0.8695892432555246</v>
      </c>
      <c r="H956">
        <f t="shared" si="89"/>
        <v>-0.9274478286314979</v>
      </c>
    </row>
    <row r="957" spans="1:8" ht="12.75">
      <c r="A957">
        <v>956</v>
      </c>
      <c r="B957">
        <f ca="1" t="shared" si="90"/>
        <v>1.0040915055779247</v>
      </c>
      <c r="C957">
        <f ca="1" t="shared" si="90"/>
        <v>0.8137837539313733</v>
      </c>
      <c r="D957">
        <f t="shared" si="85"/>
        <v>0.9996372658884062</v>
      </c>
      <c r="E957">
        <f t="shared" si="86"/>
        <v>0.7962717451068072</v>
      </c>
      <c r="F957">
        <f t="shared" si="87"/>
        <v>0.7959829101827586</v>
      </c>
      <c r="G957">
        <f t="shared" si="88"/>
        <v>0.787953999347944</v>
      </c>
      <c r="H957">
        <f t="shared" si="89"/>
        <v>0.8403809401101542</v>
      </c>
    </row>
    <row r="958" spans="1:8" ht="12.75">
      <c r="A958">
        <v>957</v>
      </c>
      <c r="B958">
        <f ca="1" t="shared" si="90"/>
        <v>1.123320259631341</v>
      </c>
      <c r="C958">
        <f ca="1" t="shared" si="90"/>
        <v>0.025129173192191837</v>
      </c>
      <c r="D958">
        <f t="shared" si="85"/>
        <v>1.1188660199418226</v>
      </c>
      <c r="E958">
        <f t="shared" si="86"/>
        <v>0.0076171643676257415</v>
      </c>
      <c r="F958">
        <f t="shared" si="87"/>
        <v>0.008522586379248083</v>
      </c>
      <c r="G958">
        <f t="shared" si="88"/>
        <v>-0.0016926557137979265</v>
      </c>
      <c r="H958">
        <f t="shared" si="89"/>
        <v>-0.001805277466985976</v>
      </c>
    </row>
    <row r="959" spans="1:8" ht="12.75">
      <c r="A959">
        <v>958</v>
      </c>
      <c r="B959">
        <f ca="1" t="shared" si="90"/>
        <v>0.460504961140341</v>
      </c>
      <c r="C959">
        <f ca="1" t="shared" si="90"/>
        <v>-0.2782205754178947</v>
      </c>
      <c r="D959">
        <f t="shared" si="85"/>
        <v>0.4560507214508225</v>
      </c>
      <c r="E959">
        <f t="shared" si="86"/>
        <v>-0.2957325842424608</v>
      </c>
      <c r="F959">
        <f t="shared" si="87"/>
        <v>-0.13486905840029037</v>
      </c>
      <c r="G959">
        <f t="shared" si="88"/>
        <v>-0.2995272746602924</v>
      </c>
      <c r="H959">
        <f t="shared" si="89"/>
        <v>-0.31945648207376626</v>
      </c>
    </row>
    <row r="960" spans="1:8" ht="12.75">
      <c r="A960">
        <v>959</v>
      </c>
      <c r="B960">
        <f ca="1" t="shared" si="90"/>
        <v>0.2659129896668334</v>
      </c>
      <c r="C960">
        <f ca="1" t="shared" si="90"/>
        <v>0.6986156311530753</v>
      </c>
      <c r="D960">
        <f t="shared" si="85"/>
        <v>0.2614587499773149</v>
      </c>
      <c r="E960">
        <f t="shared" si="86"/>
        <v>0.6811036223285093</v>
      </c>
      <c r="F960">
        <f t="shared" si="87"/>
        <v>0.17808050169903322</v>
      </c>
      <c r="G960">
        <f t="shared" si="88"/>
        <v>0.6789280857784501</v>
      </c>
      <c r="H960">
        <f t="shared" si="89"/>
        <v>0.7241009290717931</v>
      </c>
    </row>
    <row r="961" spans="1:8" ht="12.75">
      <c r="A961">
        <v>960</v>
      </c>
      <c r="B961">
        <f ca="1" t="shared" si="90"/>
        <v>0.33329086396938135</v>
      </c>
      <c r="C961">
        <f ca="1" t="shared" si="90"/>
        <v>-1.8645393830611963</v>
      </c>
      <c r="D961">
        <f t="shared" si="85"/>
        <v>0.3288366242798628</v>
      </c>
      <c r="E961">
        <f t="shared" si="86"/>
        <v>-1.8820513918857624</v>
      </c>
      <c r="F961">
        <f t="shared" si="87"/>
        <v>-0.6188874264289314</v>
      </c>
      <c r="G961">
        <f t="shared" si="88"/>
        <v>-1.8847875638256228</v>
      </c>
      <c r="H961">
        <f t="shared" si="89"/>
        <v>-2.0101929124117177</v>
      </c>
    </row>
    <row r="962" spans="1:8" ht="12.75">
      <c r="A962">
        <v>961</v>
      </c>
      <c r="B962">
        <f ca="1" t="shared" si="90"/>
        <v>0.7297502787338421</v>
      </c>
      <c r="C962">
        <f ca="1" t="shared" si="90"/>
        <v>0.5065136265273114</v>
      </c>
      <c r="D962">
        <f aca="true" t="shared" si="91" ref="D962:D1001">B962-K$2</f>
        <v>0.7252960390443236</v>
      </c>
      <c r="E962">
        <f aca="true" t="shared" si="92" ref="E962:E1001">C962-M$2</f>
        <v>0.48900161770274525</v>
      </c>
      <c r="F962">
        <f aca="true" t="shared" si="93" ref="F962:F1001">D962*E962</f>
        <v>0.3546709364060677</v>
      </c>
      <c r="G962">
        <f t="shared" si="88"/>
        <v>0.4829666005434763</v>
      </c>
      <c r="H962">
        <f t="shared" si="89"/>
        <v>0.5151010416120823</v>
      </c>
    </row>
    <row r="963" spans="1:8" ht="12.75">
      <c r="A963">
        <v>962</v>
      </c>
      <c r="B963">
        <f ca="1" t="shared" si="90"/>
        <v>0.36081451163737177</v>
      </c>
      <c r="C963">
        <f ca="1" t="shared" si="90"/>
        <v>0.23886194248905257</v>
      </c>
      <c r="D963">
        <f t="shared" si="91"/>
        <v>0.35636027194785325</v>
      </c>
      <c r="E963">
        <f t="shared" si="92"/>
        <v>0.22134993366448646</v>
      </c>
      <c r="F963">
        <f t="shared" si="93"/>
        <v>0.07888032255631568</v>
      </c>
      <c r="G963">
        <f aca="true" t="shared" si="94" ref="G963:G1001">E963-M$9/K$5^2*D963</f>
        <v>0.21838474394840748</v>
      </c>
      <c r="H963">
        <f aca="true" t="shared" si="95" ref="H963:H1001">G963/O$3</f>
        <v>0.23291508968410807</v>
      </c>
    </row>
    <row r="964" spans="1:8" ht="12.75">
      <c r="A964">
        <v>963</v>
      </c>
      <c r="B964">
        <f aca="true" ca="1" t="shared" si="96" ref="B964:C1001">NORMSINV(RAND())</f>
        <v>0.3541112725633685</v>
      </c>
      <c r="C964">
        <f ca="1" t="shared" si="96"/>
        <v>0.854967915949284</v>
      </c>
      <c r="D964">
        <f t="shared" si="91"/>
        <v>0.34965703287384997</v>
      </c>
      <c r="E964">
        <f t="shared" si="92"/>
        <v>0.837455907124718</v>
      </c>
      <c r="F964">
        <f t="shared" si="93"/>
        <v>0.2928223476479074</v>
      </c>
      <c r="G964">
        <f t="shared" si="94"/>
        <v>0.8345464934789008</v>
      </c>
      <c r="H964">
        <f t="shared" si="95"/>
        <v>0.8900734907568324</v>
      </c>
    </row>
    <row r="965" spans="1:8" ht="12.75">
      <c r="A965">
        <v>964</v>
      </c>
      <c r="B965">
        <f ca="1" t="shared" si="96"/>
        <v>-1.2881084327036154</v>
      </c>
      <c r="C965">
        <f ca="1" t="shared" si="96"/>
        <v>-0.3245869378440275</v>
      </c>
      <c r="D965">
        <f t="shared" si="91"/>
        <v>-1.2925626723931338</v>
      </c>
      <c r="E965">
        <f t="shared" si="92"/>
        <v>-0.3420989466685936</v>
      </c>
      <c r="F965">
        <f t="shared" si="93"/>
        <v>0.4421843287288335</v>
      </c>
      <c r="G965">
        <f t="shared" si="94"/>
        <v>-0.3313438377373473</v>
      </c>
      <c r="H965">
        <f t="shared" si="95"/>
        <v>-0.35338997719136955</v>
      </c>
    </row>
    <row r="966" spans="1:8" ht="12.75">
      <c r="A966">
        <v>965</v>
      </c>
      <c r="B966">
        <f ca="1" t="shared" si="96"/>
        <v>0.757690727677494</v>
      </c>
      <c r="C966">
        <f ca="1" t="shared" si="96"/>
        <v>-0.7264259966140649</v>
      </c>
      <c r="D966">
        <f t="shared" si="91"/>
        <v>0.7532364879879755</v>
      </c>
      <c r="E966">
        <f t="shared" si="92"/>
        <v>-0.743938005438631</v>
      </c>
      <c r="F966">
        <f t="shared" si="93"/>
        <v>-0.5603612504973738</v>
      </c>
      <c r="G966">
        <f t="shared" si="94"/>
        <v>-0.7502055084791613</v>
      </c>
      <c r="H966">
        <f t="shared" si="95"/>
        <v>-0.8001208332126717</v>
      </c>
    </row>
    <row r="967" spans="1:8" ht="12.75">
      <c r="A967">
        <v>966</v>
      </c>
      <c r="B967">
        <f ca="1" t="shared" si="96"/>
        <v>0.3901500486717191</v>
      </c>
      <c r="C967">
        <f ca="1" t="shared" si="96"/>
        <v>0.9768748282476338</v>
      </c>
      <c r="D967">
        <f t="shared" si="91"/>
        <v>0.38569580898220057</v>
      </c>
      <c r="E967">
        <f t="shared" si="92"/>
        <v>0.9593628194230678</v>
      </c>
      <c r="F967">
        <f t="shared" si="93"/>
        <v>0.37002221874482494</v>
      </c>
      <c r="G967">
        <f t="shared" si="94"/>
        <v>0.9561535356269881</v>
      </c>
      <c r="H967">
        <f t="shared" si="95"/>
        <v>1.0197717224924354</v>
      </c>
    </row>
    <row r="968" spans="1:8" ht="12.75">
      <c r="A968">
        <v>967</v>
      </c>
      <c r="B968">
        <f ca="1" t="shared" si="96"/>
        <v>0.00807090991658499</v>
      </c>
      <c r="C968">
        <f ca="1" t="shared" si="96"/>
        <v>-0.09822744610952727</v>
      </c>
      <c r="D968">
        <f t="shared" si="91"/>
        <v>0.0036166702270664904</v>
      </c>
      <c r="E968">
        <f t="shared" si="92"/>
        <v>-0.11573945493409336</v>
      </c>
      <c r="F968">
        <f t="shared" si="93"/>
        <v>-0.00041859144075703927</v>
      </c>
      <c r="G968">
        <f t="shared" si="94"/>
        <v>-0.11576954839346</v>
      </c>
      <c r="H968">
        <f t="shared" si="95"/>
        <v>-0.123472337211988</v>
      </c>
    </row>
    <row r="969" spans="1:8" ht="12.75">
      <c r="A969">
        <v>968</v>
      </c>
      <c r="B969">
        <f ca="1" t="shared" si="96"/>
        <v>-0.7355213828478369</v>
      </c>
      <c r="C969">
        <f ca="1" t="shared" si="96"/>
        <v>0.01340502664825444</v>
      </c>
      <c r="D969">
        <f t="shared" si="91"/>
        <v>-0.7399756225373554</v>
      </c>
      <c r="E969">
        <f t="shared" si="92"/>
        <v>-0.004106982176311655</v>
      </c>
      <c r="F969">
        <f t="shared" si="93"/>
        <v>0.0030390666926660395</v>
      </c>
      <c r="G969">
        <f t="shared" si="94"/>
        <v>0.002050180332583252</v>
      </c>
      <c r="H969">
        <f t="shared" si="95"/>
        <v>0.002186590177494424</v>
      </c>
    </row>
    <row r="970" spans="1:8" ht="12.75">
      <c r="A970">
        <v>969</v>
      </c>
      <c r="B970">
        <f ca="1" t="shared" si="96"/>
        <v>0.9836719713034041</v>
      </c>
      <c r="C970">
        <f ca="1" t="shared" si="96"/>
        <v>-0.4824612014483346</v>
      </c>
      <c r="D970">
        <f t="shared" si="91"/>
        <v>0.9792177316138856</v>
      </c>
      <c r="E970">
        <f t="shared" si="92"/>
        <v>-0.4999732102729007</v>
      </c>
      <c r="F970">
        <f t="shared" si="93"/>
        <v>-0.48958263283114206</v>
      </c>
      <c r="G970">
        <f t="shared" si="94"/>
        <v>-0.5081210499064067</v>
      </c>
      <c r="H970">
        <f t="shared" si="95"/>
        <v>-0.5419291557165429</v>
      </c>
    </row>
    <row r="971" spans="1:8" ht="12.75">
      <c r="A971">
        <v>970</v>
      </c>
      <c r="B971">
        <f ca="1" t="shared" si="96"/>
        <v>0.9062060332497086</v>
      </c>
      <c r="C971">
        <f ca="1" t="shared" si="96"/>
        <v>0.692972429049008</v>
      </c>
      <c r="D971">
        <f t="shared" si="91"/>
        <v>0.9017517935601901</v>
      </c>
      <c r="E971">
        <f t="shared" si="92"/>
        <v>0.675460420224442</v>
      </c>
      <c r="F971">
        <f t="shared" si="93"/>
        <v>0.6090976454163103</v>
      </c>
      <c r="G971">
        <f t="shared" si="94"/>
        <v>0.667957156378264</v>
      </c>
      <c r="H971">
        <f t="shared" si="95"/>
        <v>0.7124000430164649</v>
      </c>
    </row>
    <row r="972" spans="1:8" ht="12.75">
      <c r="A972">
        <v>971</v>
      </c>
      <c r="B972">
        <f ca="1" t="shared" si="96"/>
        <v>0.8680958051204726</v>
      </c>
      <c r="C972">
        <f ca="1" t="shared" si="96"/>
        <v>1.4285976187273253</v>
      </c>
      <c r="D972">
        <f t="shared" si="91"/>
        <v>0.863641565430954</v>
      </c>
      <c r="E972">
        <f t="shared" si="92"/>
        <v>1.411085609902759</v>
      </c>
      <c r="F972">
        <f t="shared" si="93"/>
        <v>1.2186721850935114</v>
      </c>
      <c r="G972">
        <f t="shared" si="94"/>
        <v>1.403899452270213</v>
      </c>
      <c r="H972">
        <f t="shared" si="95"/>
        <v>1.4973086531641457</v>
      </c>
    </row>
    <row r="973" spans="1:8" ht="12.75">
      <c r="A973">
        <v>972</v>
      </c>
      <c r="B973">
        <f ca="1" t="shared" si="96"/>
        <v>1.546118256725371</v>
      </c>
      <c r="C973">
        <f ca="1" t="shared" si="96"/>
        <v>-0.9737479431288973</v>
      </c>
      <c r="D973">
        <f t="shared" si="91"/>
        <v>1.5416640170358527</v>
      </c>
      <c r="E973">
        <f t="shared" si="92"/>
        <v>-0.9912599519534634</v>
      </c>
      <c r="F973">
        <f t="shared" si="93"/>
        <v>-1.5281897994553426</v>
      </c>
      <c r="G973">
        <f t="shared" si="94"/>
        <v>-1.0040877743815275</v>
      </c>
      <c r="H973">
        <f t="shared" si="95"/>
        <v>-1.0708952914588215</v>
      </c>
    </row>
    <row r="974" spans="1:8" ht="12.75">
      <c r="A974">
        <v>973</v>
      </c>
      <c r="B974">
        <f ca="1" t="shared" si="96"/>
        <v>-0.7216306115602034</v>
      </c>
      <c r="C974">
        <f ca="1" t="shared" si="96"/>
        <v>0.04964771232731206</v>
      </c>
      <c r="D974">
        <f t="shared" si="91"/>
        <v>-0.7260848512497219</v>
      </c>
      <c r="E974">
        <f t="shared" si="92"/>
        <v>0.03213570350274597</v>
      </c>
      <c r="F974">
        <f t="shared" si="93"/>
        <v>-0.023333247497596476</v>
      </c>
      <c r="G974">
        <f t="shared" si="94"/>
        <v>0.038177284182203605</v>
      </c>
      <c r="H974">
        <f t="shared" si="95"/>
        <v>0.040717430203340337</v>
      </c>
    </row>
    <row r="975" spans="1:8" ht="12.75">
      <c r="A975">
        <v>974</v>
      </c>
      <c r="B975">
        <f ca="1" t="shared" si="96"/>
        <v>1.2780008207284648</v>
      </c>
      <c r="C975">
        <f ca="1" t="shared" si="96"/>
        <v>0.6356480450079875</v>
      </c>
      <c r="D975">
        <f t="shared" si="91"/>
        <v>1.2735465810389464</v>
      </c>
      <c r="E975">
        <f t="shared" si="92"/>
        <v>0.6181360361834215</v>
      </c>
      <c r="F975">
        <f t="shared" si="93"/>
        <v>0.7872250354983629</v>
      </c>
      <c r="G975">
        <f t="shared" si="94"/>
        <v>0.6075391556602278</v>
      </c>
      <c r="H975">
        <f t="shared" si="95"/>
        <v>0.6479620983077428</v>
      </c>
    </row>
    <row r="976" spans="1:8" ht="12.75">
      <c r="A976">
        <v>975</v>
      </c>
      <c r="B976">
        <f ca="1" t="shared" si="96"/>
        <v>-1.50360601263062</v>
      </c>
      <c r="C976">
        <f ca="1" t="shared" si="96"/>
        <v>-0.5878792061141023</v>
      </c>
      <c r="D976">
        <f t="shared" si="91"/>
        <v>-1.5080602523201385</v>
      </c>
      <c r="E976">
        <f t="shared" si="92"/>
        <v>-0.6053912149386683</v>
      </c>
      <c r="F976">
        <f t="shared" si="93"/>
        <v>0.9129664283528034</v>
      </c>
      <c r="G976">
        <f t="shared" si="94"/>
        <v>-0.5928430015057705</v>
      </c>
      <c r="H976">
        <f t="shared" si="95"/>
        <v>-0.6322881276767836</v>
      </c>
    </row>
    <row r="977" spans="1:8" ht="12.75">
      <c r="A977">
        <v>976</v>
      </c>
      <c r="B977">
        <f ca="1" t="shared" si="96"/>
        <v>1.3234560435432603</v>
      </c>
      <c r="C977">
        <f ca="1" t="shared" si="96"/>
        <v>0.005392102761595295</v>
      </c>
      <c r="D977">
        <f t="shared" si="91"/>
        <v>1.3190018038537419</v>
      </c>
      <c r="E977">
        <f t="shared" si="92"/>
        <v>-0.0121199060629708</v>
      </c>
      <c r="F977">
        <f t="shared" si="93"/>
        <v>-0.01598617795959639</v>
      </c>
      <c r="G977">
        <f t="shared" si="94"/>
        <v>-0.023095008767037288</v>
      </c>
      <c r="H977">
        <f t="shared" si="95"/>
        <v>-0.024631647527084403</v>
      </c>
    </row>
    <row r="978" spans="1:8" ht="12.75">
      <c r="A978">
        <v>977</v>
      </c>
      <c r="B978">
        <f ca="1" t="shared" si="96"/>
        <v>0.6660063347415355</v>
      </c>
      <c r="C978">
        <f ca="1" t="shared" si="96"/>
        <v>1.269248533073641</v>
      </c>
      <c r="D978">
        <f t="shared" si="91"/>
        <v>0.661552095052017</v>
      </c>
      <c r="E978">
        <f t="shared" si="92"/>
        <v>1.2517365242490748</v>
      </c>
      <c r="F978">
        <f t="shared" si="93"/>
        <v>0.8280889200701053</v>
      </c>
      <c r="G978">
        <f t="shared" si="94"/>
        <v>1.246231905403162</v>
      </c>
      <c r="H978">
        <f t="shared" si="95"/>
        <v>1.3291506117421306</v>
      </c>
    </row>
    <row r="979" spans="1:8" ht="12.75">
      <c r="A979">
        <v>978</v>
      </c>
      <c r="B979">
        <f ca="1" t="shared" si="96"/>
        <v>-1.218612364100792</v>
      </c>
      <c r="C979">
        <f ca="1" t="shared" si="96"/>
        <v>-1.6369345946043912</v>
      </c>
      <c r="D979">
        <f t="shared" si="91"/>
        <v>-1.2230666037903104</v>
      </c>
      <c r="E979">
        <f t="shared" si="92"/>
        <v>-1.6544466034289573</v>
      </c>
      <c r="F979">
        <f t="shared" si="93"/>
        <v>2.0234983884082696</v>
      </c>
      <c r="G979">
        <f t="shared" si="94"/>
        <v>-1.6442697548823568</v>
      </c>
      <c r="H979">
        <f t="shared" si="95"/>
        <v>-1.7536721224160552</v>
      </c>
    </row>
    <row r="980" spans="1:8" ht="12.75">
      <c r="A980">
        <v>979</v>
      </c>
      <c r="B980">
        <f ca="1" t="shared" si="96"/>
        <v>-0.37195267166292356</v>
      </c>
      <c r="C980">
        <f ca="1" t="shared" si="96"/>
        <v>-0.9474226990542816</v>
      </c>
      <c r="D980">
        <f t="shared" si="91"/>
        <v>-0.3764069113524421</v>
      </c>
      <c r="E980">
        <f t="shared" si="92"/>
        <v>-0.9649347078788476</v>
      </c>
      <c r="F980">
        <f t="shared" si="93"/>
        <v>0.363208093049448</v>
      </c>
      <c r="G980">
        <f t="shared" si="94"/>
        <v>-0.9618027148076148</v>
      </c>
      <c r="H980">
        <f t="shared" si="95"/>
        <v>-1.0257967728311537</v>
      </c>
    </row>
    <row r="981" spans="1:8" ht="12.75">
      <c r="A981">
        <v>980</v>
      </c>
      <c r="B981">
        <f ca="1" t="shared" si="96"/>
        <v>-0.9088154778631072</v>
      </c>
      <c r="C981">
        <f ca="1" t="shared" si="96"/>
        <v>0.7734642944348369</v>
      </c>
      <c r="D981">
        <f t="shared" si="91"/>
        <v>-0.9132697175526258</v>
      </c>
      <c r="E981">
        <f t="shared" si="92"/>
        <v>0.7559522856102708</v>
      </c>
      <c r="F981">
        <f t="shared" si="93"/>
        <v>-0.6903883303625539</v>
      </c>
      <c r="G981">
        <f t="shared" si="94"/>
        <v>0.7635513873835731</v>
      </c>
      <c r="H981">
        <f t="shared" si="95"/>
        <v>0.8143546873076659</v>
      </c>
    </row>
    <row r="982" spans="1:8" ht="12.75">
      <c r="A982">
        <v>981</v>
      </c>
      <c r="B982">
        <f ca="1" t="shared" si="96"/>
        <v>0.6650773479839454</v>
      </c>
      <c r="C982">
        <f ca="1" t="shared" si="96"/>
        <v>0.7887903187620795</v>
      </c>
      <c r="D982">
        <f t="shared" si="91"/>
        <v>0.6606231082944268</v>
      </c>
      <c r="E982">
        <f t="shared" si="92"/>
        <v>0.7712783099375135</v>
      </c>
      <c r="F982">
        <f t="shared" si="93"/>
        <v>0.5095242744709925</v>
      </c>
      <c r="G982">
        <f t="shared" si="94"/>
        <v>0.7657814209711546</v>
      </c>
      <c r="H982">
        <f t="shared" si="95"/>
        <v>0.8167330973726695</v>
      </c>
    </row>
    <row r="983" spans="1:8" ht="12.75">
      <c r="A983">
        <v>982</v>
      </c>
      <c r="B983">
        <f ca="1" t="shared" si="96"/>
        <v>-0.7930279559600595</v>
      </c>
      <c r="C983">
        <f ca="1" t="shared" si="96"/>
        <v>-0.41848996695796314</v>
      </c>
      <c r="D983">
        <f t="shared" si="91"/>
        <v>-0.797482195649578</v>
      </c>
      <c r="E983">
        <f t="shared" si="92"/>
        <v>-0.43600197578252925</v>
      </c>
      <c r="F983">
        <f t="shared" si="93"/>
        <v>0.34770381295460556</v>
      </c>
      <c r="G983">
        <f t="shared" si="94"/>
        <v>-0.4293663146512507</v>
      </c>
      <c r="H983">
        <f t="shared" si="95"/>
        <v>-0.45793443203137396</v>
      </c>
    </row>
    <row r="984" spans="1:8" ht="12.75">
      <c r="A984">
        <v>983</v>
      </c>
      <c r="B984">
        <f ca="1" t="shared" si="96"/>
        <v>0.8766391227776793</v>
      </c>
      <c r="C984">
        <f ca="1" t="shared" si="96"/>
        <v>-1.4436697219362875</v>
      </c>
      <c r="D984">
        <f t="shared" si="91"/>
        <v>0.8721848830881608</v>
      </c>
      <c r="E984">
        <f t="shared" si="92"/>
        <v>-1.4611817307608537</v>
      </c>
      <c r="F984">
        <f t="shared" si="93"/>
        <v>-1.2744206170142116</v>
      </c>
      <c r="G984">
        <f t="shared" si="94"/>
        <v>-1.4684389753232638</v>
      </c>
      <c r="H984">
        <f t="shared" si="95"/>
        <v>-1.566142347900726</v>
      </c>
    </row>
    <row r="985" spans="1:8" ht="12.75">
      <c r="A985">
        <v>984</v>
      </c>
      <c r="B985">
        <f ca="1" t="shared" si="96"/>
        <v>-1.3010327538575677</v>
      </c>
      <c r="C985">
        <f ca="1" t="shared" si="96"/>
        <v>0.39341214568245964</v>
      </c>
      <c r="D985">
        <f t="shared" si="91"/>
        <v>-1.305486993547086</v>
      </c>
      <c r="E985">
        <f t="shared" si="92"/>
        <v>0.37590013685789353</v>
      </c>
      <c r="F985">
        <f t="shared" si="93"/>
        <v>-0.49073273954054963</v>
      </c>
      <c r="G985">
        <f t="shared" si="94"/>
        <v>0.3867627860151126</v>
      </c>
      <c r="H985">
        <f t="shared" si="95"/>
        <v>0.4124962548321011</v>
      </c>
    </row>
    <row r="986" spans="1:8" ht="12.75">
      <c r="A986">
        <v>985</v>
      </c>
      <c r="B986">
        <f ca="1" t="shared" si="96"/>
        <v>-0.28462731345707737</v>
      </c>
      <c r="C986">
        <f ca="1" t="shared" si="96"/>
        <v>1.059491536326231</v>
      </c>
      <c r="D986">
        <f t="shared" si="91"/>
        <v>-0.2890815531465959</v>
      </c>
      <c r="E986">
        <f t="shared" si="92"/>
        <v>1.0419795275016648</v>
      </c>
      <c r="F986">
        <f t="shared" si="93"/>
        <v>-0.3012170601571374</v>
      </c>
      <c r="G986">
        <f t="shared" si="94"/>
        <v>1.0443849068774664</v>
      </c>
      <c r="H986">
        <f t="shared" si="95"/>
        <v>1.1138736152171944</v>
      </c>
    </row>
    <row r="987" spans="1:8" ht="12.75">
      <c r="A987">
        <v>986</v>
      </c>
      <c r="B987">
        <f ca="1" t="shared" si="96"/>
        <v>-0.5942542305287952</v>
      </c>
      <c r="C987">
        <f ca="1" t="shared" si="96"/>
        <v>0.004548584009322249</v>
      </c>
      <c r="D987">
        <f t="shared" si="91"/>
        <v>-0.5987084702183137</v>
      </c>
      <c r="E987">
        <f t="shared" si="92"/>
        <v>-0.012963424815243846</v>
      </c>
      <c r="F987">
        <f t="shared" si="93"/>
        <v>0.0077613122399247695</v>
      </c>
      <c r="G987">
        <f t="shared" si="94"/>
        <v>-0.007981712939458464</v>
      </c>
      <c r="H987">
        <f t="shared" si="95"/>
        <v>-0.00851278047868568</v>
      </c>
    </row>
    <row r="988" spans="1:8" ht="12.75">
      <c r="A988">
        <v>987</v>
      </c>
      <c r="B988">
        <f ca="1" t="shared" si="96"/>
        <v>-0.22068318787737706</v>
      </c>
      <c r="C988">
        <f ca="1" t="shared" si="96"/>
        <v>-1.357953327837767</v>
      </c>
      <c r="D988">
        <f t="shared" si="91"/>
        <v>-0.22513742756689556</v>
      </c>
      <c r="E988">
        <f t="shared" si="92"/>
        <v>-1.375465336662333</v>
      </c>
      <c r="F988">
        <f t="shared" si="93"/>
        <v>0.3096687276035916</v>
      </c>
      <c r="G988">
        <f t="shared" si="94"/>
        <v>-1.3735920212636303</v>
      </c>
      <c r="H988">
        <f t="shared" si="95"/>
        <v>-1.4649847010264416</v>
      </c>
    </row>
    <row r="989" spans="1:8" ht="12.75">
      <c r="A989">
        <v>988</v>
      </c>
      <c r="B989">
        <f ca="1" t="shared" si="96"/>
        <v>0.30269892118443886</v>
      </c>
      <c r="C989">
        <f ca="1" t="shared" si="96"/>
        <v>-0.5584568425004632</v>
      </c>
      <c r="D989">
        <f t="shared" si="91"/>
        <v>0.29824468149492034</v>
      </c>
      <c r="E989">
        <f t="shared" si="92"/>
        <v>-0.5759688513250293</v>
      </c>
      <c r="F989">
        <f t="shared" si="93"/>
        <v>-0.1717796466144285</v>
      </c>
      <c r="G989">
        <f t="shared" si="94"/>
        <v>-0.5784504749291706</v>
      </c>
      <c r="H989">
        <f t="shared" si="95"/>
        <v>-0.6169379866469612</v>
      </c>
    </row>
    <row r="990" spans="1:8" ht="12.75">
      <c r="A990">
        <v>989</v>
      </c>
      <c r="B990">
        <f ca="1" t="shared" si="96"/>
        <v>-0.3877262941161621</v>
      </c>
      <c r="C990">
        <f ca="1" t="shared" si="96"/>
        <v>0.5620457713440901</v>
      </c>
      <c r="D990">
        <f t="shared" si="91"/>
        <v>-0.39218053380568063</v>
      </c>
      <c r="E990">
        <f t="shared" si="92"/>
        <v>0.544533762519524</v>
      </c>
      <c r="F990">
        <f t="shared" si="93"/>
        <v>-0.21355554166012267</v>
      </c>
      <c r="G990">
        <f t="shared" si="94"/>
        <v>0.5477970041803597</v>
      </c>
      <c r="H990">
        <f t="shared" si="95"/>
        <v>0.5842449708277098</v>
      </c>
    </row>
    <row r="991" spans="1:8" ht="12.75">
      <c r="A991">
        <v>990</v>
      </c>
      <c r="B991">
        <f ca="1" t="shared" si="96"/>
        <v>-0.5246183521957108</v>
      </c>
      <c r="C991">
        <f ca="1" t="shared" si="96"/>
        <v>0.14374998664136046</v>
      </c>
      <c r="D991">
        <f t="shared" si="91"/>
        <v>-0.5290725918852294</v>
      </c>
      <c r="E991">
        <f t="shared" si="92"/>
        <v>0.12623797781679436</v>
      </c>
      <c r="F991">
        <f t="shared" si="93"/>
        <v>-0.06678905411788148</v>
      </c>
      <c r="G991">
        <f t="shared" si="94"/>
        <v>0.1306402659841659</v>
      </c>
      <c r="H991">
        <f t="shared" si="95"/>
        <v>0.13933248595078712</v>
      </c>
    </row>
    <row r="992" spans="1:8" ht="12.75">
      <c r="A992">
        <v>991</v>
      </c>
      <c r="B992">
        <f ca="1" t="shared" si="96"/>
        <v>0.5890109440655411</v>
      </c>
      <c r="C992">
        <f ca="1" t="shared" si="96"/>
        <v>-0.3542915687208643</v>
      </c>
      <c r="D992">
        <f t="shared" si="91"/>
        <v>0.5845567043760226</v>
      </c>
      <c r="E992">
        <f t="shared" si="92"/>
        <v>-0.3718035775454304</v>
      </c>
      <c r="F992">
        <f t="shared" si="93"/>
        <v>-0.21734027396517175</v>
      </c>
      <c r="G992">
        <f t="shared" si="94"/>
        <v>-0.37666753591768815</v>
      </c>
      <c r="H992">
        <f t="shared" si="95"/>
        <v>-0.4017293118702768</v>
      </c>
    </row>
    <row r="993" spans="1:8" ht="12.75">
      <c r="A993">
        <v>992</v>
      </c>
      <c r="B993">
        <f ca="1" t="shared" si="96"/>
        <v>-1.3538290258191088</v>
      </c>
      <c r="C993">
        <f ca="1" t="shared" si="96"/>
        <v>-0.05271549106169529</v>
      </c>
      <c r="D993">
        <f t="shared" si="91"/>
        <v>-1.3582832655086272</v>
      </c>
      <c r="E993">
        <f t="shared" si="92"/>
        <v>-0.07022749988626138</v>
      </c>
      <c r="F993">
        <f t="shared" si="93"/>
        <v>0.09538883787401786</v>
      </c>
      <c r="G993">
        <f t="shared" si="94"/>
        <v>-0.05892554541082611</v>
      </c>
      <c r="H993">
        <f t="shared" si="95"/>
        <v>-0.06284618808944795</v>
      </c>
    </row>
    <row r="994" spans="1:8" ht="12.75">
      <c r="A994">
        <v>993</v>
      </c>
      <c r="B994">
        <f ca="1" t="shared" si="96"/>
        <v>0.7117813879115529</v>
      </c>
      <c r="C994">
        <f ca="1" t="shared" si="96"/>
        <v>-0.6730021498129148</v>
      </c>
      <c r="D994">
        <f t="shared" si="91"/>
        <v>0.7073271482220344</v>
      </c>
      <c r="E994">
        <f t="shared" si="92"/>
        <v>-0.6905141586374809</v>
      </c>
      <c r="F994">
        <f t="shared" si="93"/>
        <v>-0.48841941063598676</v>
      </c>
      <c r="G994">
        <f t="shared" si="94"/>
        <v>-0.696399660897167</v>
      </c>
      <c r="H994">
        <f t="shared" si="95"/>
        <v>-0.7427349847852268</v>
      </c>
    </row>
    <row r="995" spans="1:8" ht="12.75">
      <c r="A995">
        <v>994</v>
      </c>
      <c r="B995">
        <f ca="1" t="shared" si="96"/>
        <v>0.4292350704065717</v>
      </c>
      <c r="C995">
        <f ca="1" t="shared" si="96"/>
        <v>1.1614699110023166</v>
      </c>
      <c r="D995">
        <f t="shared" si="91"/>
        <v>0.4247808307170532</v>
      </c>
      <c r="E995">
        <f t="shared" si="92"/>
        <v>1.1439579021777504</v>
      </c>
      <c r="F995">
        <f t="shared" si="93"/>
        <v>0.48593138799240226</v>
      </c>
      <c r="G995">
        <f t="shared" si="94"/>
        <v>1.1404234011405134</v>
      </c>
      <c r="H995">
        <f t="shared" si="95"/>
        <v>1.216302082059589</v>
      </c>
    </row>
    <row r="996" spans="1:8" ht="12.75">
      <c r="A996">
        <v>995</v>
      </c>
      <c r="B996">
        <f ca="1" t="shared" si="96"/>
        <v>0.12591563476994394</v>
      </c>
      <c r="C996">
        <f ca="1" t="shared" si="96"/>
        <v>0.26636574141769676</v>
      </c>
      <c r="D996">
        <f t="shared" si="91"/>
        <v>0.12146139508042544</v>
      </c>
      <c r="E996">
        <f t="shared" si="92"/>
        <v>0.24885373259313065</v>
      </c>
      <c r="F996">
        <f t="shared" si="93"/>
        <v>0.030226121531732788</v>
      </c>
      <c r="G996">
        <f t="shared" si="94"/>
        <v>0.247843080991524</v>
      </c>
      <c r="H996">
        <f t="shared" si="95"/>
        <v>0.2643334529373723</v>
      </c>
    </row>
    <row r="997" spans="1:8" ht="12.75">
      <c r="A997">
        <v>996</v>
      </c>
      <c r="B997">
        <f ca="1" t="shared" si="96"/>
        <v>0.17554909229323507</v>
      </c>
      <c r="C997">
        <f ca="1" t="shared" si="96"/>
        <v>0.5024346596169884</v>
      </c>
      <c r="D997">
        <f t="shared" si="91"/>
        <v>0.17109485260371657</v>
      </c>
      <c r="E997">
        <f t="shared" si="92"/>
        <v>0.4849226507924223</v>
      </c>
      <c r="F997">
        <f t="shared" si="93"/>
        <v>0.08296776946153302</v>
      </c>
      <c r="G997">
        <f t="shared" si="94"/>
        <v>0.48349901090506464</v>
      </c>
      <c r="H997">
        <f t="shared" si="95"/>
        <v>0.515668876181824</v>
      </c>
    </row>
    <row r="998" spans="1:8" ht="12.75">
      <c r="A998">
        <v>997</v>
      </c>
      <c r="B998">
        <f ca="1" t="shared" si="96"/>
        <v>1.0534864919336475</v>
      </c>
      <c r="C998">
        <f ca="1" t="shared" si="96"/>
        <v>0.40844510475938667</v>
      </c>
      <c r="D998">
        <f t="shared" si="91"/>
        <v>1.049032252244129</v>
      </c>
      <c r="E998">
        <f t="shared" si="92"/>
        <v>0.39093309593482056</v>
      </c>
      <c r="F998">
        <f t="shared" si="93"/>
        <v>0.410101426105275</v>
      </c>
      <c r="G998">
        <f t="shared" si="94"/>
        <v>0.38220434615250853</v>
      </c>
      <c r="H998">
        <f t="shared" si="95"/>
        <v>0.4076345167352821</v>
      </c>
    </row>
    <row r="999" spans="1:8" ht="12.75">
      <c r="A999">
        <v>998</v>
      </c>
      <c r="B999">
        <f ca="1" t="shared" si="96"/>
        <v>-2.7610861138610314</v>
      </c>
      <c r="C999">
        <f ca="1" t="shared" si="96"/>
        <v>1.8642577614980351</v>
      </c>
      <c r="D999">
        <f t="shared" si="91"/>
        <v>-2.76554035355055</v>
      </c>
      <c r="E999">
        <f t="shared" si="92"/>
        <v>1.846745752673469</v>
      </c>
      <c r="F999">
        <f t="shared" si="93"/>
        <v>-5.107249901766561</v>
      </c>
      <c r="G999">
        <f t="shared" si="94"/>
        <v>1.8697571612430233</v>
      </c>
      <c r="H999">
        <f t="shared" si="95"/>
        <v>1.994162453954686</v>
      </c>
    </row>
    <row r="1000" spans="1:8" ht="12.75">
      <c r="A1000">
        <v>999</v>
      </c>
      <c r="B1000">
        <f ca="1" t="shared" si="96"/>
        <v>0.809836284491809</v>
      </c>
      <c r="C1000">
        <f ca="1" t="shared" si="96"/>
        <v>-0.7541038781287333</v>
      </c>
      <c r="D1000">
        <f t="shared" si="91"/>
        <v>0.8053820448022905</v>
      </c>
      <c r="E1000">
        <f t="shared" si="92"/>
        <v>-0.7716158869532993</v>
      </c>
      <c r="F1000">
        <f t="shared" si="93"/>
        <v>-0.6214455808363812</v>
      </c>
      <c r="G1000">
        <f t="shared" si="94"/>
        <v>-0.7783172808648852</v>
      </c>
      <c r="H1000">
        <f t="shared" si="95"/>
        <v>-0.8301030374088904</v>
      </c>
    </row>
    <row r="1001" spans="1:8" ht="12.75">
      <c r="A1001">
        <v>1000</v>
      </c>
      <c r="B1001">
        <f ca="1" t="shared" si="96"/>
        <v>-0.7520552524452391</v>
      </c>
      <c r="C1001">
        <f ca="1" t="shared" si="96"/>
        <v>0.5385504698427739</v>
      </c>
      <c r="D1001">
        <f t="shared" si="91"/>
        <v>-0.7565094921347576</v>
      </c>
      <c r="E1001">
        <f t="shared" si="92"/>
        <v>0.5210384610182078</v>
      </c>
      <c r="F1001">
        <f t="shared" si="93"/>
        <v>-0.3941705415275601</v>
      </c>
      <c r="G1001">
        <f t="shared" si="94"/>
        <v>0.5273331979537615</v>
      </c>
      <c r="H1001">
        <f t="shared" si="95"/>
        <v>0.5624195943093192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blepowsky</dc:creator>
  <cp:keywords/>
  <dc:description/>
  <cp:lastModifiedBy>Hungwen Chang</cp:lastModifiedBy>
  <dcterms:created xsi:type="dcterms:W3CDTF">2010-04-28T03:05:10Z</dcterms:created>
  <dcterms:modified xsi:type="dcterms:W3CDTF">2011-04-15T16:55:50Z</dcterms:modified>
  <cp:category/>
  <cp:version/>
  <cp:contentType/>
  <cp:contentStatus/>
</cp:coreProperties>
</file>