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8465" windowHeight="9330" activeTab="0"/>
  </bookViews>
  <sheets>
    <sheet name="p-values" sheetId="1" r:id="rId1"/>
  </sheets>
  <definedNames/>
  <calcPr fullCalcOnLoad="1"/>
</workbook>
</file>

<file path=xl/sharedStrings.xml><?xml version="1.0" encoding="utf-8"?>
<sst xmlns="http://schemas.openxmlformats.org/spreadsheetml/2006/main" count="37" uniqueCount="20">
  <si>
    <t>p-value</t>
  </si>
  <si>
    <t>1 in</t>
  </si>
  <si>
    <t>t-distribution</t>
  </si>
  <si>
    <t>standard normal distribution</t>
  </si>
  <si>
    <t>chi-square distribution</t>
  </si>
  <si>
    <t xml:space="preserve">z = </t>
  </si>
  <si>
    <t>two-tailed test</t>
  </si>
  <si>
    <t>upper tail probability</t>
  </si>
  <si>
    <t>if one-tailed test, upper tail</t>
  </si>
  <si>
    <t>if one-tailed test, lower tail</t>
  </si>
  <si>
    <t>if two-tailed test</t>
  </si>
  <si>
    <t>Enter values in the red boxes</t>
  </si>
  <si>
    <t>Prepared by William Lepowsky for the Laney College Math Department</t>
  </si>
  <si>
    <r>
      <t xml:space="preserve"> 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actual value of the test statistic</t>
    </r>
  </si>
  <si>
    <r>
      <t xml:space="preserve"> 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number of degrees of freedom</t>
    </r>
  </si>
  <si>
    <t>`</t>
  </si>
  <si>
    <r>
      <t xml:space="preserve"> 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number of degrees of freedom for numerator</t>
    </r>
  </si>
  <si>
    <r>
      <t xml:space="preserve">  </t>
    </r>
    <r>
      <rPr>
        <sz val="10"/>
        <rFont val="Arial"/>
        <family val="2"/>
      </rPr>
      <t>=</t>
    </r>
    <r>
      <rPr>
        <b/>
        <sz val="10"/>
        <rFont val="Arial"/>
        <family val="2"/>
      </rPr>
      <t xml:space="preserve"> number of degrees of freedom for denominator</t>
    </r>
  </si>
  <si>
    <t>Finding the p-value given the actual value of the test statistic -- standard normal, t-, chi-square and F-distributions</t>
  </si>
  <si>
    <t>F-distribution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</si>
</sst>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  <numFmt numFmtId="166" formatCode="#,###"/>
    <numFmt numFmtId="167" formatCode="#,###.###"/>
    <numFmt numFmtId="168" formatCode="#,###.#"/>
    <numFmt numFmtId="169" formatCode="#,###.##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0.000000%"/>
    <numFmt numFmtId="175" formatCode="0.00000000%"/>
    <numFmt numFmtId="176" formatCode="0.000000000%"/>
    <numFmt numFmtId="177" formatCode="0.######%"/>
    <numFmt numFmtId="178" formatCode="0.############%"/>
    <numFmt numFmtId="179" formatCode="0.################%"/>
    <numFmt numFmtId="180" formatCode="0.##############%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3" fillId="0" borderId="1" xfId="0" applyFont="1" applyBorder="1" applyAlignment="1" applyProtection="1">
      <alignment/>
      <protection/>
    </xf>
    <xf numFmtId="0" fontId="1" fillId="0" borderId="1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right"/>
      <protection/>
    </xf>
    <xf numFmtId="16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69" fontId="0" fillId="0" borderId="0" xfId="0" applyNumberFormat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180" fontId="0" fillId="0" borderId="0" xfId="0" applyNumberFormat="1" applyBorder="1" applyAlignment="1" applyProtection="1">
      <alignment horizontal="left"/>
      <protection/>
    </xf>
    <xf numFmtId="177" fontId="0" fillId="0" borderId="0" xfId="0" applyNumberFormat="1" applyAlignment="1" applyProtection="1">
      <alignment/>
      <protection/>
    </xf>
    <xf numFmtId="0" fontId="0" fillId="0" borderId="0" xfId="0" applyNumberFormat="1" applyBorder="1" applyAlignment="1" applyProtection="1">
      <alignment/>
      <protection/>
    </xf>
    <xf numFmtId="0" fontId="0" fillId="0" borderId="1" xfId="0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179" fontId="0" fillId="0" borderId="0" xfId="0" applyNumberFormat="1" applyBorder="1" applyAlignment="1" applyProtection="1">
      <alignment horizontal="left"/>
      <protection/>
    </xf>
    <xf numFmtId="180" fontId="0" fillId="0" borderId="0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0" fillId="0" borderId="0" xfId="0" applyNumberFormat="1" applyAlignment="1" applyProtection="1">
      <alignment horizontal="right"/>
      <protection/>
    </xf>
    <xf numFmtId="0" fontId="3" fillId="0" borderId="3" xfId="0" applyFont="1" applyBorder="1" applyAlignment="1" applyProtection="1">
      <alignment horizontal="center"/>
      <protection locked="0"/>
    </xf>
    <xf numFmtId="180" fontId="0" fillId="0" borderId="0" xfId="0" applyNumberFormat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180" fontId="0" fillId="0" borderId="1" xfId="0" applyNumberFormat="1" applyBorder="1" applyAlignment="1" applyProtection="1">
      <alignment horizontal="left"/>
      <protection/>
    </xf>
    <xf numFmtId="0" fontId="0" fillId="0" borderId="1" xfId="0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628650</xdr:colOff>
      <xdr:row>26</xdr:row>
      <xdr:rowOff>0</xdr:rowOff>
    </xdr:from>
    <xdr:to>
      <xdr:col>3</xdr:col>
      <xdr:colOff>790575</xdr:colOff>
      <xdr:row>26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28825" y="4171950"/>
          <a:ext cx="16192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0">
      <selection activeCell="L21" sqref="L21"/>
    </sheetView>
  </sheetViews>
  <sheetFormatPr defaultColWidth="9.140625" defaultRowHeight="12.75"/>
  <cols>
    <col min="1" max="1" width="2.7109375" style="3" customWidth="1"/>
    <col min="2" max="3" width="9.140625" style="3" customWidth="1"/>
    <col min="4" max="4" width="14.140625" style="3" customWidth="1"/>
    <col min="5" max="5" width="9.140625" style="3" customWidth="1"/>
    <col min="6" max="6" width="5.28125" style="3" customWidth="1"/>
    <col min="7" max="7" width="4.00390625" style="3" bestFit="1" customWidth="1"/>
    <col min="8" max="8" width="16.421875" style="3" bestFit="1" customWidth="1"/>
    <col min="9" max="9" width="46.00390625" style="3" bestFit="1" customWidth="1"/>
    <col min="10" max="10" width="9.140625" style="3" customWidth="1"/>
    <col min="11" max="11" width="10.28125" style="3" bestFit="1" customWidth="1"/>
    <col min="12" max="12" width="23.8515625" style="3" customWidth="1"/>
    <col min="13" max="16384" width="9.140625" style="3" customWidth="1"/>
  </cols>
  <sheetData>
    <row r="1" spans="1:2" ht="15.75">
      <c r="A1" s="1"/>
      <c r="B1" s="2" t="s">
        <v>18</v>
      </c>
    </row>
    <row r="2" spans="2:9" ht="12.75">
      <c r="B2" s="4"/>
      <c r="D2" s="4"/>
      <c r="E2" s="5" t="s">
        <v>11</v>
      </c>
      <c r="F2" s="4"/>
      <c r="G2" s="4"/>
      <c r="H2" s="4"/>
      <c r="I2" s="6" t="s">
        <v>12</v>
      </c>
    </row>
    <row r="3" spans="2:9" ht="12.75">
      <c r="B3" s="7"/>
      <c r="C3" s="8"/>
      <c r="D3" s="7"/>
      <c r="E3" s="7"/>
      <c r="F3" s="7"/>
      <c r="G3" s="7"/>
      <c r="H3" s="7"/>
      <c r="I3" s="9"/>
    </row>
    <row r="4" ht="13.5" thickBot="1">
      <c r="B4" s="10" t="s">
        <v>3</v>
      </c>
    </row>
    <row r="5" spans="4:6" ht="14.25" thickBot="1" thickTop="1">
      <c r="D5" s="11" t="s">
        <v>5</v>
      </c>
      <c r="E5" s="25">
        <v>3</v>
      </c>
      <c r="F5" s="10" t="s">
        <v>13</v>
      </c>
    </row>
    <row r="6" ht="4.5" customHeight="1" thickTop="1"/>
    <row r="7" spans="5:12" ht="12.75">
      <c r="E7" s="11" t="s">
        <v>0</v>
      </c>
      <c r="L7" s="12"/>
    </row>
    <row r="8" spans="4:12" ht="12.75">
      <c r="D8" s="11" t="s">
        <v>8</v>
      </c>
      <c r="E8" s="12">
        <f>1-NORMSDIST(E5)</f>
        <v>0.0013498980316301035</v>
      </c>
      <c r="F8" s="13" t="str">
        <f>"="</f>
        <v>=</v>
      </c>
      <c r="G8" s="3" t="s">
        <v>1</v>
      </c>
      <c r="H8" s="14">
        <f>IF(E8=0,"more than a billion",IF(ROUND(1/E8,1)=1,ROUND(1/E8,2),IF(E8&lt;1/1000000000,"more than a billion",IF((1/E8)&gt;=10000,INT((1/E8)/10^(INT(LOG((1/E8),10))-2))*10^(INT(LOG((1/E8),10))-2),IF((1/E8)&gt;=100,ROUND((1/E8),0),ROUND((1/E8),1))))))</f>
        <v>741</v>
      </c>
      <c r="I8" s="3">
        <f>IF(H8="more than a billion","-- in other words, the p-value is less than 1 in a billion","")</f>
      </c>
      <c r="L8" s="12"/>
    </row>
    <row r="9" spans="4:12" ht="12.75">
      <c r="D9" s="11"/>
      <c r="E9" s="12"/>
      <c r="F9" s="15" t="str">
        <f>IF(E8=0,"",IF(E8&lt;0.01,"=",""))</f>
        <v>=</v>
      </c>
      <c r="G9" s="26">
        <f>IF(E8=0,"",IF(E8&lt;0.01,ROUND(E8,1-INT(LOG(E8,10))),""))</f>
        <v>0.0013</v>
      </c>
      <c r="H9" s="27"/>
      <c r="K9" s="17"/>
      <c r="L9" s="4"/>
    </row>
    <row r="10" spans="4:12" ht="15.75" customHeight="1">
      <c r="D10" s="11" t="s">
        <v>9</v>
      </c>
      <c r="E10" s="12">
        <f>1-E8</f>
        <v>0.9986501019683699</v>
      </c>
      <c r="F10" s="13" t="str">
        <f>"="</f>
        <v>=</v>
      </c>
      <c r="G10" s="3" t="s">
        <v>1</v>
      </c>
      <c r="H10" s="14">
        <f>IF(E10=0,"more than a billion",IF(ROUND(1/E10,1)=1,ROUND(1/E10,2),IF(E10&lt;1/1000000000,"more than a billion",IF((1/E10)&gt;=10000,INT((1/E10)/10^(INT(LOG((1/E10),10))-2))*10^(INT(LOG((1/E10),10))-2),IF((1/E10)&gt;=100,ROUND((1/E10),0),ROUND((1/E10),1))))))</f>
        <v>1</v>
      </c>
      <c r="I10" s="3">
        <f>IF(H10="more than a billion","-- in other words, the p-value is less than 1 in a billion","")</f>
      </c>
      <c r="L10" s="18"/>
    </row>
    <row r="11" spans="4:12" ht="12.75">
      <c r="D11" s="11"/>
      <c r="E11" s="12"/>
      <c r="F11" s="15">
        <f>IF(E10=0,"",IF(E10&lt;0.01,"=",""))</f>
      </c>
      <c r="G11" s="26">
        <f>IF(E10=0,"",IF(E10&lt;0.01,ROUND(E10,1-INT(LOG(E10,10))),""))</f>
      </c>
      <c r="H11" s="27"/>
      <c r="L11" s="4"/>
    </row>
    <row r="12" spans="4:12" ht="15.75" customHeight="1">
      <c r="D12" s="11" t="s">
        <v>6</v>
      </c>
      <c r="E12" s="12">
        <f>2*MIN(E8:E10)</f>
        <v>0.002699796063260207</v>
      </c>
      <c r="F12" s="13" t="str">
        <f>"="</f>
        <v>=</v>
      </c>
      <c r="G12" s="3" t="s">
        <v>1</v>
      </c>
      <c r="H12" s="14">
        <f>IF(E12=0,"more than a billion",IF(ROUND(1/E12,1)=1,ROUND(1/E12,2),IF(E12&lt;1/1000000000,"more than a billion",IF((1/E12)&gt;=10000,INT((1/E12)/10^(INT(LOG((1/E12),10))-2))*10^(INT(LOG((1/E12),10))-2),IF((1/E12)&gt;=100,ROUND((1/E12),0),ROUND((1/E12),1))))))</f>
        <v>370</v>
      </c>
      <c r="I12" s="3">
        <f>IF(H12="more than a billion","-- in other words, the p-value is less than 1 in a billion","")</f>
      </c>
      <c r="L12" s="4"/>
    </row>
    <row r="13" spans="2:12" ht="12.75">
      <c r="B13" s="7"/>
      <c r="C13" s="7"/>
      <c r="D13" s="7"/>
      <c r="E13" s="7"/>
      <c r="F13" s="19" t="str">
        <f>IF(E12=0,"",IF(E12&lt;0.01,"=",""))</f>
        <v>=</v>
      </c>
      <c r="G13" s="28">
        <f>IF(E12=0,"",IF(E12&lt;0.01,ROUND(E12,1-INT(LOG(E12,10))),""))</f>
        <v>0.0027</v>
      </c>
      <c r="H13" s="29"/>
      <c r="I13" s="7"/>
      <c r="L13" s="16"/>
    </row>
    <row r="14" spans="2:12" ht="13.5" thickBot="1">
      <c r="B14" s="10" t="s">
        <v>2</v>
      </c>
      <c r="L14" s="4"/>
    </row>
    <row r="15" spans="4:12" ht="14.25" thickBot="1" thickTop="1">
      <c r="D15" s="11" t="str">
        <f>"t = "</f>
        <v>t = </v>
      </c>
      <c r="E15" s="25">
        <v>18</v>
      </c>
      <c r="F15" s="10" t="s">
        <v>13</v>
      </c>
      <c r="L15" s="12"/>
    </row>
    <row r="16" spans="4:12" ht="4.5" customHeight="1" thickBot="1" thickTop="1">
      <c r="D16" s="11"/>
      <c r="E16" s="20"/>
      <c r="F16" s="10"/>
      <c r="L16" s="12"/>
    </row>
    <row r="17" spans="4:12" ht="14.25" thickBot="1" thickTop="1">
      <c r="D17" s="11" t="str">
        <f>"df = "</f>
        <v>df = </v>
      </c>
      <c r="E17" s="25">
        <v>11</v>
      </c>
      <c r="F17" s="10" t="s">
        <v>14</v>
      </c>
      <c r="L17" s="21"/>
    </row>
    <row r="18" ht="4.5" customHeight="1" thickTop="1">
      <c r="L18" s="4"/>
    </row>
    <row r="19" spans="5:12" ht="12.75">
      <c r="E19" s="11" t="s">
        <v>0</v>
      </c>
      <c r="I19" s="3" t="s">
        <v>15</v>
      </c>
      <c r="L19" s="22"/>
    </row>
    <row r="20" spans="4:12" ht="12.75">
      <c r="D20" s="11" t="s">
        <v>8</v>
      </c>
      <c r="E20" s="12">
        <f>IF(E15&gt;0,TDIST(ABS(E15),E17,1),1-TDIST(ABS(E15),E17,1))</f>
        <v>8.248824245683912E-10</v>
      </c>
      <c r="F20" s="13" t="str">
        <f>"="</f>
        <v>=</v>
      </c>
      <c r="G20" s="3" t="s">
        <v>1</v>
      </c>
      <c r="H20" s="14" t="str">
        <f>IF(E20=0,"more than a billion",IF(ROUND(1/E20,1)=1,ROUND(1/E20,2),IF(E20&lt;1/1000000000,"more than a billion",IF((1/E20)&gt;=10000,INT((1/E20)/10^(INT(LOG((1/E20),10))-2))*10^(INT(LOG((1/E20),10))-2),IF((1/E20)&gt;=100,ROUND((1/E20),0),ROUND((1/E20),1))))))</f>
        <v>more than a billion</v>
      </c>
      <c r="I20" s="3" t="str">
        <f>IF(H20="more than a billion","-- in other words, the p-value is less than 1 in a billion","")</f>
        <v>-- in other words, the p-value is less than 1 in a billion</v>
      </c>
      <c r="L20" s="23"/>
    </row>
    <row r="21" spans="4:12" ht="12.75">
      <c r="D21" s="11"/>
      <c r="E21" s="12"/>
      <c r="F21" s="15" t="str">
        <f>IF(E20=0,"",IF(E20&lt;0.01,"=",""))</f>
        <v>=</v>
      </c>
      <c r="G21" s="26">
        <f>IF(E20=0,"",IF(E20&lt;0.01,ROUND(E20,1-INT(LOG(E20,10))),""))</f>
        <v>8.2E-10</v>
      </c>
      <c r="H21" s="27"/>
      <c r="L21" s="16"/>
    </row>
    <row r="22" spans="4:12" ht="15.75" customHeight="1">
      <c r="D22" s="11" t="s">
        <v>9</v>
      </c>
      <c r="E22" s="12">
        <f>1-E20</f>
        <v>0.9999999991751176</v>
      </c>
      <c r="F22" s="15" t="str">
        <f>"="</f>
        <v>=</v>
      </c>
      <c r="G22" s="4" t="s">
        <v>1</v>
      </c>
      <c r="H22" s="14">
        <f>IF(E22=0,"more than a billion",IF(ROUND(1/E22,1)=1,ROUND(1/E22,2),IF(E22&lt;1/1000000000,"more than a billion",IF((1/E22)&gt;=10000,INT((1/E22)/10^(INT(LOG((1/E22),10))-2))*10^(INT(LOG((1/E22),10))-2),IF((1/E22)&gt;=100,ROUND((1/E22),0),ROUND((1/E22),1))))))</f>
        <v>1</v>
      </c>
      <c r="I22" s="3">
        <f>IF(H22="more than a billion","-- in other words, the p-value is less than 1 in a billion","")</f>
      </c>
      <c r="L22" s="4"/>
    </row>
    <row r="23" spans="4:12" ht="12.75">
      <c r="D23" s="11"/>
      <c r="E23" s="12"/>
      <c r="F23" s="15">
        <f>IF(E22=0,"",IF(E22&lt;0.01,"=",""))</f>
      </c>
      <c r="G23" s="26">
        <f>IF(E22=0,"",IF(E22&lt;0.01,ROUND(E22,1-INT(LOG(E22,10))),""))</f>
      </c>
      <c r="H23" s="27"/>
      <c r="L23" s="4"/>
    </row>
    <row r="24" spans="4:12" ht="15.75" customHeight="1">
      <c r="D24" s="11" t="s">
        <v>10</v>
      </c>
      <c r="E24" s="12">
        <f>2*MIN(E20:E22)</f>
        <v>1.6497648491367824E-09</v>
      </c>
      <c r="F24" s="13" t="str">
        <f>"="</f>
        <v>=</v>
      </c>
      <c r="G24" s="3" t="s">
        <v>1</v>
      </c>
      <c r="H24" s="14">
        <f>IF(E24=0,"more than a billion",IF(ROUND(1/E24,1)=1,ROUND(1/E24,2),IF(E24&lt;1/1000000000,"more than a billion",IF((1/E24)&gt;=10000,INT((1/E24)/10^(INT(LOG((1/E24),10))-2))*10^(INT(LOG((1/E24),10))-2),IF((1/E24)&gt;=100,ROUND((1/E24),0),ROUND((1/E24),1))))))</f>
        <v>606000000</v>
      </c>
      <c r="I24" s="3">
        <f>IF(H24="more than a billion","-- in other words, the p-value is less than 1 in a billion","")</f>
      </c>
      <c r="L24" s="4"/>
    </row>
    <row r="25" spans="2:12" ht="12.75">
      <c r="B25" s="7"/>
      <c r="C25" s="7"/>
      <c r="D25" s="7"/>
      <c r="E25" s="7"/>
      <c r="F25" s="19" t="str">
        <f>IF(E24=0,"",IF(E24&lt;0.01,"=",""))</f>
        <v>=</v>
      </c>
      <c r="G25" s="28">
        <f>IF(E24=0,"",IF(E24&lt;0.01,ROUND(E24,1-INT(LOG(E24,10))),""))</f>
        <v>1.6E-09</v>
      </c>
      <c r="H25" s="29"/>
      <c r="I25" s="7"/>
      <c r="L25" s="4"/>
    </row>
    <row r="26" spans="2:12" ht="13.5" thickBot="1">
      <c r="B26" s="10" t="s">
        <v>4</v>
      </c>
      <c r="L26" s="4"/>
    </row>
    <row r="27" spans="4:6" ht="14.25" thickBot="1" thickTop="1">
      <c r="D27" s="11" t="str">
        <f>"= "</f>
        <v>= </v>
      </c>
      <c r="E27" s="25">
        <v>36</v>
      </c>
      <c r="F27" s="10" t="s">
        <v>13</v>
      </c>
    </row>
    <row r="28" spans="4:6" ht="4.5" customHeight="1" thickBot="1" thickTop="1">
      <c r="D28" s="11"/>
      <c r="E28" s="20"/>
      <c r="F28" s="10"/>
    </row>
    <row r="29" spans="4:6" ht="14.25" thickBot="1" thickTop="1">
      <c r="D29" s="11" t="str">
        <f>"df = "</f>
        <v>df = </v>
      </c>
      <c r="E29" s="25">
        <v>6</v>
      </c>
      <c r="F29" s="10" t="s">
        <v>14</v>
      </c>
    </row>
    <row r="30" spans="5:8" ht="4.5" customHeight="1" thickTop="1">
      <c r="E30" s="12"/>
      <c r="F30" s="13"/>
      <c r="H30" s="14"/>
    </row>
    <row r="31" ht="12.75">
      <c r="E31" s="11" t="s">
        <v>0</v>
      </c>
    </row>
    <row r="32" spans="4:9" ht="12.75">
      <c r="D32" s="11" t="s">
        <v>7</v>
      </c>
      <c r="E32" s="24">
        <f>CHIDIST(E27,E29)</f>
        <v>2.7566263341241048E-06</v>
      </c>
      <c r="F32" s="13" t="str">
        <f>"="</f>
        <v>=</v>
      </c>
      <c r="G32" s="3" t="s">
        <v>1</v>
      </c>
      <c r="H32" s="14">
        <f>IF(E32=0,"more than a billion",IF(ROUND(1/E32,1)=1,ROUND(1/E32,2),IF(E32&lt;1/1000000000,"more than a billion",IF((1/E32)&gt;=10000,INT((1/E32)/10^(INT(LOG((1/E32),10))-2))*10^(INT(LOG((1/E32),10))-2),IF((1/E32)&gt;=100,ROUND((1/E32),0),ROUND((1/E32),1))))))</f>
        <v>362000</v>
      </c>
      <c r="I32" s="3">
        <f>IF(H32="more than a billion","-- in other words, the p-value is less than 1 in a billion","")</f>
      </c>
    </row>
    <row r="33" spans="2:9" ht="12.75">
      <c r="B33" s="7"/>
      <c r="C33" s="7"/>
      <c r="D33" s="7"/>
      <c r="E33" s="7"/>
      <c r="F33" s="19" t="str">
        <f>IF(E32=0,"",IF(E32&lt;0.0005,"=",""))</f>
        <v>=</v>
      </c>
      <c r="G33" s="28">
        <f>IF(E32=0,"",IF(E32&lt;0.01,ROUND(E32,1-INT(LOG(E32,10))),""))</f>
        <v>2.8E-06</v>
      </c>
      <c r="H33" s="29"/>
      <c r="I33" s="7"/>
    </row>
    <row r="34" spans="2:12" ht="13.5" thickBot="1">
      <c r="B34" s="10" t="s">
        <v>19</v>
      </c>
      <c r="L34" s="4"/>
    </row>
    <row r="35" spans="4:6" ht="14.25" thickBot="1" thickTop="1">
      <c r="D35" s="11" t="str">
        <f>"F = "</f>
        <v>F = </v>
      </c>
      <c r="E35" s="25">
        <v>17.64</v>
      </c>
      <c r="F35" s="10" t="s">
        <v>13</v>
      </c>
    </row>
    <row r="36" spans="4:6" ht="4.5" customHeight="1" thickBot="1" thickTop="1">
      <c r="D36" s="11"/>
      <c r="E36" s="20"/>
      <c r="F36" s="10"/>
    </row>
    <row r="37" spans="4:6" ht="14.25" thickBot="1" thickTop="1">
      <c r="D37" s="11" t="str">
        <f>"df = "</f>
        <v>df = </v>
      </c>
      <c r="E37" s="25">
        <v>2</v>
      </c>
      <c r="F37" s="10" t="s">
        <v>16</v>
      </c>
    </row>
    <row r="38" spans="5:8" ht="4.5" customHeight="1" thickBot="1" thickTop="1">
      <c r="E38" s="12"/>
      <c r="F38" s="13"/>
      <c r="H38" s="14"/>
    </row>
    <row r="39" spans="4:6" ht="14.25" thickBot="1" thickTop="1">
      <c r="D39" s="11" t="str">
        <f>"df = "</f>
        <v>df = </v>
      </c>
      <c r="E39" s="25">
        <v>12</v>
      </c>
      <c r="F39" s="10" t="s">
        <v>17</v>
      </c>
    </row>
    <row r="40" spans="5:8" ht="4.5" customHeight="1" thickTop="1">
      <c r="E40" s="12"/>
      <c r="F40" s="13"/>
      <c r="H40" s="14"/>
    </row>
    <row r="41" ht="12.75">
      <c r="E41" s="11" t="s">
        <v>0</v>
      </c>
    </row>
    <row r="42" spans="4:9" ht="12.75">
      <c r="D42" s="11" t="s">
        <v>7</v>
      </c>
      <c r="E42" s="24">
        <f>FDIST(E35,E37,E39)</f>
        <v>0.00026731459363953943</v>
      </c>
      <c r="F42" s="13" t="str">
        <f>"="</f>
        <v>=</v>
      </c>
      <c r="G42" s="3" t="s">
        <v>1</v>
      </c>
      <c r="H42" s="14">
        <f>IF(E42=0,"more than a billion",IF(ROUND(1/E42,1)=1,ROUND(1/E42,2),IF(E42&lt;1/1000000000,"more than a billion",IF((1/E42)&gt;=10000,INT((1/E42)/10^(INT(LOG((1/E42),10))-2))*10^(INT(LOG((1/E42),10))-2),IF((1/E42)&gt;=100,ROUND((1/E42),0),ROUND((1/E42),1))))))</f>
        <v>3741</v>
      </c>
      <c r="I42" s="3">
        <f>IF(H42="more than a billion","-- in other words, the p-value is less than 1 in a billion","")</f>
      </c>
    </row>
    <row r="43" spans="2:9" ht="12.75">
      <c r="B43" s="7"/>
      <c r="C43" s="7"/>
      <c r="D43" s="7"/>
      <c r="E43" s="7"/>
      <c r="F43" s="19" t="str">
        <f>IF(E42=0,"",IF(E42&lt;0.0005,"=",""))</f>
        <v>=</v>
      </c>
      <c r="G43" s="28">
        <f>IF(E42=0,"",IF(E42&lt;0.01,ROUND(E42,1-INT(LOG(E42,10))),""))</f>
        <v>0.00027</v>
      </c>
      <c r="H43" s="29"/>
      <c r="I43" s="7"/>
    </row>
  </sheetData>
  <sheetProtection/>
  <mergeCells count="8">
    <mergeCell ref="G43:H43"/>
    <mergeCell ref="G23:H23"/>
    <mergeCell ref="G25:H25"/>
    <mergeCell ref="G33:H33"/>
    <mergeCell ref="G9:H9"/>
    <mergeCell ref="G13:H13"/>
    <mergeCell ref="G11:H11"/>
    <mergeCell ref="G21:H21"/>
  </mergeCells>
  <printOptions/>
  <pageMargins left="0.75" right="0.75" top="1" bottom="1" header="0.5" footer="0.5"/>
  <pageSetup horizontalDpi="360" verticalDpi="36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blepowsky</dc:creator>
  <cp:keywords/>
  <dc:description/>
  <cp:lastModifiedBy>blepowsky</cp:lastModifiedBy>
  <dcterms:created xsi:type="dcterms:W3CDTF">2010-05-07T17:09:52Z</dcterms:created>
  <dcterms:modified xsi:type="dcterms:W3CDTF">2014-11-01T20:01:46Z</dcterms:modified>
  <cp:category/>
  <cp:version/>
  <cp:contentType/>
  <cp:contentStatus/>
</cp:coreProperties>
</file>